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rojects\jv2cs\"/>
    </mc:Choice>
  </mc:AlternateContent>
  <bookViews>
    <workbookView xWindow="0" yWindow="0" windowWidth="20490" windowHeight="7650" tabRatio="802" activeTab="4"/>
  </bookViews>
  <sheets>
    <sheet name="DataSensitivity" sheetId="16" r:id="rId1"/>
    <sheet name="DimensionSensitivity" sheetId="18" r:id="rId2"/>
    <sheet name="MappingSensitivity" sheetId="11" r:id="rId3"/>
    <sheet name="Test Cross package" sheetId="20" r:id="rId4"/>
    <sheet name="SingleMappingCompare" sheetId="1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8" l="1"/>
  <c r="B294" i="18" l="1"/>
  <c r="B295" i="18" s="1"/>
  <c r="B278" i="18"/>
  <c r="B36" i="18"/>
  <c r="B35" i="18"/>
  <c r="B34" i="18" l="1"/>
  <c r="B37" i="18" s="1"/>
  <c r="B26" i="20" l="1"/>
  <c r="B27" i="20"/>
  <c r="B28" i="20"/>
  <c r="B29" i="20"/>
  <c r="B30" i="20"/>
  <c r="B31" i="20"/>
  <c r="B32" i="20"/>
  <c r="B33" i="20"/>
  <c r="B34" i="20"/>
  <c r="B35" i="20"/>
  <c r="B36" i="20"/>
  <c r="B37" i="20"/>
  <c r="B25" i="20"/>
  <c r="A27" i="11"/>
  <c r="A26" i="11"/>
  <c r="A25" i="11"/>
  <c r="A24" i="11"/>
  <c r="A23" i="11"/>
  <c r="A22" i="11"/>
  <c r="A21" i="11"/>
  <c r="A20" i="11"/>
  <c r="G40" i="16"/>
  <c r="D24" i="20" l="1"/>
  <c r="E24" i="20"/>
  <c r="F24" i="20"/>
  <c r="G24" i="20"/>
  <c r="F20" i="20" s="1"/>
  <c r="H24" i="20"/>
  <c r="I24" i="20"/>
  <c r="J24" i="20"/>
  <c r="K24" i="20"/>
  <c r="J20" i="20" s="1"/>
  <c r="L24" i="20"/>
  <c r="M24" i="20"/>
  <c r="N24" i="20"/>
  <c r="O24" i="20"/>
  <c r="N20" i="20" s="1"/>
  <c r="P24" i="20"/>
  <c r="Q24" i="20"/>
  <c r="R24" i="20"/>
  <c r="Q20" i="20" s="1"/>
  <c r="S24" i="20"/>
  <c r="R20" i="20" s="1"/>
  <c r="T24" i="20"/>
  <c r="U24" i="20"/>
  <c r="T20" i="20" s="1"/>
  <c r="V24" i="20"/>
  <c r="U20" i="20" s="1"/>
  <c r="C24" i="20"/>
  <c r="B20" i="20" s="1"/>
  <c r="A24" i="20"/>
  <c r="A40" i="20"/>
  <c r="C40" i="20"/>
  <c r="B21" i="20" s="1"/>
  <c r="D40" i="20"/>
  <c r="C21" i="20" s="1"/>
  <c r="E40" i="20"/>
  <c r="F40" i="20"/>
  <c r="E21" i="20" s="1"/>
  <c r="G40" i="20"/>
  <c r="F21" i="20" s="1"/>
  <c r="H40" i="20"/>
  <c r="G21" i="20" s="1"/>
  <c r="I40" i="20"/>
  <c r="H21" i="20" s="1"/>
  <c r="J40" i="20"/>
  <c r="I21" i="20" s="1"/>
  <c r="K40" i="20"/>
  <c r="J21" i="20" s="1"/>
  <c r="L40" i="20"/>
  <c r="K21" i="20" s="1"/>
  <c r="M40" i="20"/>
  <c r="L21" i="20" s="1"/>
  <c r="N40" i="20"/>
  <c r="M21" i="20" s="1"/>
  <c r="O40" i="20"/>
  <c r="N21" i="20" s="1"/>
  <c r="P40" i="20"/>
  <c r="O21" i="20" s="1"/>
  <c r="Q40" i="20"/>
  <c r="P21" i="20" s="1"/>
  <c r="R40" i="20"/>
  <c r="Q21" i="20" s="1"/>
  <c r="S40" i="20"/>
  <c r="R21" i="20" s="1"/>
  <c r="T40" i="20"/>
  <c r="S21" i="20" s="1"/>
  <c r="U40" i="20"/>
  <c r="T21" i="20" s="1"/>
  <c r="V40" i="20"/>
  <c r="U21" i="20" s="1"/>
  <c r="C326" i="18"/>
  <c r="D326" i="18"/>
  <c r="E326" i="18"/>
  <c r="F326" i="18"/>
  <c r="G326" i="18"/>
  <c r="H326" i="18"/>
  <c r="I326" i="18"/>
  <c r="J326" i="18"/>
  <c r="K326" i="18"/>
  <c r="L326" i="18"/>
  <c r="M326" i="18"/>
  <c r="N326" i="18"/>
  <c r="O326" i="18"/>
  <c r="P326" i="18"/>
  <c r="Q326" i="18"/>
  <c r="R326" i="18"/>
  <c r="S326" i="18"/>
  <c r="T326" i="18"/>
  <c r="U326" i="18"/>
  <c r="B326" i="18"/>
  <c r="C310" i="18"/>
  <c r="D310" i="18"/>
  <c r="D311" i="18" s="1"/>
  <c r="E36" i="18" s="1"/>
  <c r="E310" i="18"/>
  <c r="F310" i="18"/>
  <c r="F311" i="18" s="1"/>
  <c r="G36" i="18" s="1"/>
  <c r="G310" i="18"/>
  <c r="G311" i="18" s="1"/>
  <c r="H36" i="18" s="1"/>
  <c r="H310" i="18"/>
  <c r="H311" i="18" s="1"/>
  <c r="I36" i="18" s="1"/>
  <c r="I310" i="18"/>
  <c r="J310" i="18"/>
  <c r="J311" i="18" s="1"/>
  <c r="K36" i="18" s="1"/>
  <c r="K310" i="18"/>
  <c r="K311" i="18" s="1"/>
  <c r="L36" i="18" s="1"/>
  <c r="L310" i="18"/>
  <c r="L311" i="18" s="1"/>
  <c r="M36" i="18" s="1"/>
  <c r="M310" i="18"/>
  <c r="N310" i="18"/>
  <c r="N311" i="18" s="1"/>
  <c r="O36" i="18" s="1"/>
  <c r="O310" i="18"/>
  <c r="O311" i="18" s="1"/>
  <c r="P36" i="18" s="1"/>
  <c r="P310" i="18"/>
  <c r="P311" i="18" s="1"/>
  <c r="Q36" i="18" s="1"/>
  <c r="Q310" i="18"/>
  <c r="R310" i="18"/>
  <c r="R311" i="18" s="1"/>
  <c r="S36" i="18" s="1"/>
  <c r="S310" i="18"/>
  <c r="S311" i="18" s="1"/>
  <c r="T36" i="18" s="1"/>
  <c r="T310" i="18"/>
  <c r="T311" i="18" s="1"/>
  <c r="U36" i="18" s="1"/>
  <c r="U310" i="18"/>
  <c r="B310" i="18"/>
  <c r="B311" i="18" s="1"/>
  <c r="C36" i="18" s="1"/>
  <c r="U311" i="18"/>
  <c r="V36" i="18" s="1"/>
  <c r="Q311" i="18"/>
  <c r="R36" i="18" s="1"/>
  <c r="M311" i="18"/>
  <c r="N36" i="18" s="1"/>
  <c r="I311" i="18"/>
  <c r="J36" i="18" s="1"/>
  <c r="E311" i="18"/>
  <c r="F36" i="18" s="1"/>
  <c r="C311" i="18"/>
  <c r="D36" i="18" s="1"/>
  <c r="C294" i="18"/>
  <c r="C295" i="18" s="1"/>
  <c r="D35" i="18" s="1"/>
  <c r="D294" i="18"/>
  <c r="E294" i="18"/>
  <c r="E295" i="18" s="1"/>
  <c r="F35" i="18" s="1"/>
  <c r="F294" i="18"/>
  <c r="F295" i="18" s="1"/>
  <c r="G35" i="18" s="1"/>
  <c r="G294" i="18"/>
  <c r="H294" i="18"/>
  <c r="H295" i="18" s="1"/>
  <c r="I35" i="18" s="1"/>
  <c r="I294" i="18"/>
  <c r="I295" i="18" s="1"/>
  <c r="J35" i="18" s="1"/>
  <c r="J294" i="18"/>
  <c r="J295" i="18" s="1"/>
  <c r="K35" i="18" s="1"/>
  <c r="K294" i="18"/>
  <c r="K295" i="18" s="1"/>
  <c r="L35" i="18" s="1"/>
  <c r="L294" i="18"/>
  <c r="L295" i="18" s="1"/>
  <c r="M35" i="18" s="1"/>
  <c r="M294" i="18"/>
  <c r="M295" i="18" s="1"/>
  <c r="N35" i="18" s="1"/>
  <c r="N294" i="18"/>
  <c r="N295" i="18" s="1"/>
  <c r="O35" i="18" s="1"/>
  <c r="O294" i="18"/>
  <c r="O295" i="18" s="1"/>
  <c r="P35" i="18" s="1"/>
  <c r="P294" i="18"/>
  <c r="P295" i="18" s="1"/>
  <c r="Q35" i="18" s="1"/>
  <c r="Q294" i="18"/>
  <c r="Q295" i="18" s="1"/>
  <c r="R35" i="18" s="1"/>
  <c r="R294" i="18"/>
  <c r="R295" i="18" s="1"/>
  <c r="S35" i="18" s="1"/>
  <c r="S294" i="18"/>
  <c r="S295" i="18" s="1"/>
  <c r="T35" i="18" s="1"/>
  <c r="T294" i="18"/>
  <c r="T295" i="18" s="1"/>
  <c r="U35" i="18" s="1"/>
  <c r="U294" i="18"/>
  <c r="U295" i="18" s="1"/>
  <c r="V35" i="18" s="1"/>
  <c r="C35" i="18"/>
  <c r="G295" i="18"/>
  <c r="H35" i="18" s="1"/>
  <c r="D295" i="18"/>
  <c r="E35" i="18" s="1"/>
  <c r="C182" i="18"/>
  <c r="C183" i="18" s="1"/>
  <c r="D182" i="18"/>
  <c r="D183" i="18" s="1"/>
  <c r="E182" i="18"/>
  <c r="E183" i="18" s="1"/>
  <c r="F182" i="18"/>
  <c r="F183" i="18" s="1"/>
  <c r="G182" i="18"/>
  <c r="G183" i="18" s="1"/>
  <c r="H182" i="18"/>
  <c r="H183" i="18" s="1"/>
  <c r="I182" i="18"/>
  <c r="I183" i="18" s="1"/>
  <c r="J182" i="18"/>
  <c r="J183" i="18" s="1"/>
  <c r="K182" i="18"/>
  <c r="K183" i="18" s="1"/>
  <c r="L182" i="18"/>
  <c r="L183" i="18" s="1"/>
  <c r="M182" i="18"/>
  <c r="M183" i="18" s="1"/>
  <c r="N182" i="18"/>
  <c r="N183" i="18" s="1"/>
  <c r="O182" i="18"/>
  <c r="O183" i="18" s="1"/>
  <c r="P182" i="18"/>
  <c r="P183" i="18" s="1"/>
  <c r="Q182" i="18"/>
  <c r="Q183" i="18" s="1"/>
  <c r="R182" i="18"/>
  <c r="R183" i="18" s="1"/>
  <c r="S182" i="18"/>
  <c r="S183" i="18" s="1"/>
  <c r="T182" i="18"/>
  <c r="T183" i="18" s="1"/>
  <c r="U182" i="18"/>
  <c r="U183" i="18" s="1"/>
  <c r="B182" i="18"/>
  <c r="B183" i="18" s="1"/>
  <c r="C28" i="18" s="1"/>
  <c r="M20" i="20" l="1"/>
  <c r="I20" i="20"/>
  <c r="E20" i="20"/>
  <c r="D21" i="20"/>
  <c r="P20" i="20"/>
  <c r="L20" i="20"/>
  <c r="H20" i="20"/>
  <c r="D20" i="20"/>
  <c r="S20" i="20"/>
  <c r="O20" i="20"/>
  <c r="K20" i="20"/>
  <c r="G20" i="20"/>
  <c r="C20" i="20"/>
  <c r="G327" i="18"/>
  <c r="H37" i="18" s="1"/>
  <c r="K327" i="18"/>
  <c r="L37" i="18" s="1"/>
  <c r="D327" i="18"/>
  <c r="E37" i="18" s="1"/>
  <c r="H327" i="18"/>
  <c r="I37" i="18" s="1"/>
  <c r="L327" i="18"/>
  <c r="M37" i="18" s="1"/>
  <c r="P327" i="18"/>
  <c r="Q37" i="18" s="1"/>
  <c r="T327" i="18"/>
  <c r="U37" i="18" s="1"/>
  <c r="C327" i="18"/>
  <c r="D37" i="18" s="1"/>
  <c r="S327" i="18"/>
  <c r="T37" i="18" s="1"/>
  <c r="E327" i="18"/>
  <c r="F37" i="18" s="1"/>
  <c r="I327" i="18"/>
  <c r="J37" i="18" s="1"/>
  <c r="M327" i="18"/>
  <c r="N37" i="18" s="1"/>
  <c r="Q327" i="18"/>
  <c r="R37" i="18" s="1"/>
  <c r="U327" i="18"/>
  <c r="V37" i="18" s="1"/>
  <c r="O327" i="18"/>
  <c r="P37" i="18" s="1"/>
  <c r="F327" i="18"/>
  <c r="G37" i="18" s="1"/>
  <c r="J327" i="18"/>
  <c r="K37" i="18" s="1"/>
  <c r="N327" i="18"/>
  <c r="O37" i="18" s="1"/>
  <c r="R327" i="18"/>
  <c r="S37" i="18" s="1"/>
  <c r="B32" i="18"/>
  <c r="B33" i="18"/>
  <c r="B327" i="18" l="1"/>
  <c r="B31" i="18"/>
  <c r="B30" i="18"/>
  <c r="C278" i="18"/>
  <c r="D278" i="18"/>
  <c r="E278" i="18"/>
  <c r="F278" i="18"/>
  <c r="G278" i="18"/>
  <c r="H278" i="18"/>
  <c r="I278" i="18"/>
  <c r="J278" i="18"/>
  <c r="K278" i="18"/>
  <c r="L278" i="18"/>
  <c r="M278" i="18"/>
  <c r="N278" i="18"/>
  <c r="O278" i="18"/>
  <c r="P278" i="18"/>
  <c r="Q278" i="18"/>
  <c r="R278" i="18"/>
  <c r="S278" i="18"/>
  <c r="T278" i="18"/>
  <c r="U278" i="18"/>
  <c r="B279" i="18"/>
  <c r="C34" i="18" s="1"/>
  <c r="C37" i="18" l="1"/>
  <c r="J279" i="18"/>
  <c r="K34" i="18" s="1"/>
  <c r="G279" i="18"/>
  <c r="H34" i="18" s="1"/>
  <c r="D279" i="18"/>
  <c r="E34" i="18" s="1"/>
  <c r="T279" i="18"/>
  <c r="U34" i="18" s="1"/>
  <c r="U279" i="18"/>
  <c r="V34" i="18" s="1"/>
  <c r="M279" i="18"/>
  <c r="N34" i="18" s="1"/>
  <c r="Q279" i="18"/>
  <c r="R34" i="18" s="1"/>
  <c r="C262" i="18"/>
  <c r="C263" i="18" s="1"/>
  <c r="D33" i="18" s="1"/>
  <c r="D262" i="18"/>
  <c r="D263" i="18" s="1"/>
  <c r="E33" i="18" s="1"/>
  <c r="E262" i="18"/>
  <c r="E263" i="18" s="1"/>
  <c r="F33" i="18" s="1"/>
  <c r="F262" i="18"/>
  <c r="F263" i="18" s="1"/>
  <c r="G33" i="18" s="1"/>
  <c r="G262" i="18"/>
  <c r="G263" i="18" s="1"/>
  <c r="H33" i="18" s="1"/>
  <c r="H262" i="18"/>
  <c r="H263" i="18" s="1"/>
  <c r="I33" i="18" s="1"/>
  <c r="I262" i="18"/>
  <c r="I263" i="18" s="1"/>
  <c r="J33" i="18" s="1"/>
  <c r="J262" i="18"/>
  <c r="J263" i="18" s="1"/>
  <c r="K33" i="18" s="1"/>
  <c r="K262" i="18"/>
  <c r="K263" i="18" s="1"/>
  <c r="L33" i="18" s="1"/>
  <c r="L262" i="18"/>
  <c r="M262" i="18"/>
  <c r="M263" i="18" s="1"/>
  <c r="N33" i="18" s="1"/>
  <c r="N262" i="18"/>
  <c r="N263" i="18" s="1"/>
  <c r="O33" i="18" s="1"/>
  <c r="O262" i="18"/>
  <c r="O263" i="18" s="1"/>
  <c r="P33" i="18" s="1"/>
  <c r="P262" i="18"/>
  <c r="P263" i="18" s="1"/>
  <c r="Q33" i="18" s="1"/>
  <c r="Q262" i="18"/>
  <c r="Q263" i="18" s="1"/>
  <c r="R33" i="18" s="1"/>
  <c r="R262" i="18"/>
  <c r="R263" i="18" s="1"/>
  <c r="S33" i="18" s="1"/>
  <c r="S262" i="18"/>
  <c r="S263" i="18" s="1"/>
  <c r="T33" i="18" s="1"/>
  <c r="T262" i="18"/>
  <c r="T263" i="18" s="1"/>
  <c r="U33" i="18" s="1"/>
  <c r="U262" i="18"/>
  <c r="U263" i="18" s="1"/>
  <c r="V33" i="18" s="1"/>
  <c r="B262" i="18"/>
  <c r="B263" i="18" s="1"/>
  <c r="C33" i="18" s="1"/>
  <c r="C246" i="18"/>
  <c r="C247" i="18" s="1"/>
  <c r="D32" i="18" s="1"/>
  <c r="D246" i="18"/>
  <c r="D247" i="18" s="1"/>
  <c r="E32" i="18" s="1"/>
  <c r="E246" i="18"/>
  <c r="E247" i="18" s="1"/>
  <c r="F32" i="18" s="1"/>
  <c r="F246" i="18"/>
  <c r="F247" i="18" s="1"/>
  <c r="G32" i="18" s="1"/>
  <c r="G246" i="18"/>
  <c r="G247" i="18" s="1"/>
  <c r="H32" i="18" s="1"/>
  <c r="H246" i="18"/>
  <c r="I246" i="18"/>
  <c r="I247" i="18" s="1"/>
  <c r="J32" i="18" s="1"/>
  <c r="J246" i="18"/>
  <c r="J247" i="18" s="1"/>
  <c r="K32" i="18" s="1"/>
  <c r="K246" i="18"/>
  <c r="K247" i="18" s="1"/>
  <c r="L32" i="18" s="1"/>
  <c r="L246" i="18"/>
  <c r="M246" i="18"/>
  <c r="M247" i="18" s="1"/>
  <c r="N32" i="18" s="1"/>
  <c r="N246" i="18"/>
  <c r="N247" i="18" s="1"/>
  <c r="O32" i="18" s="1"/>
  <c r="O246" i="18"/>
  <c r="O247" i="18" s="1"/>
  <c r="P32" i="18" s="1"/>
  <c r="P246" i="18"/>
  <c r="Q246" i="18"/>
  <c r="Q247" i="18" s="1"/>
  <c r="R32" i="18" s="1"/>
  <c r="R246" i="18"/>
  <c r="R247" i="18" s="1"/>
  <c r="S32" i="18" s="1"/>
  <c r="S246" i="18"/>
  <c r="S247" i="18" s="1"/>
  <c r="T32" i="18" s="1"/>
  <c r="T246" i="18"/>
  <c r="T247" i="18" s="1"/>
  <c r="U32" i="18" s="1"/>
  <c r="U246" i="18"/>
  <c r="U247" i="18" s="1"/>
  <c r="V32" i="18" s="1"/>
  <c r="B246" i="18"/>
  <c r="B247" i="18" s="1"/>
  <c r="C32" i="18" s="1"/>
  <c r="L263" i="18"/>
  <c r="M33" i="18" s="1"/>
  <c r="P247" i="18"/>
  <c r="Q32" i="18" s="1"/>
  <c r="L247" i="18"/>
  <c r="M32" i="18" s="1"/>
  <c r="H247" i="18"/>
  <c r="I32" i="18" s="1"/>
  <c r="C230" i="18"/>
  <c r="C231" i="18" s="1"/>
  <c r="D31" i="18" s="1"/>
  <c r="D230" i="18"/>
  <c r="D231" i="18" s="1"/>
  <c r="E31" i="18" s="1"/>
  <c r="E230" i="18"/>
  <c r="E231" i="18" s="1"/>
  <c r="F31" i="18" s="1"/>
  <c r="F230" i="18"/>
  <c r="F231" i="18" s="1"/>
  <c r="G31" i="18" s="1"/>
  <c r="G230" i="18"/>
  <c r="G231" i="18" s="1"/>
  <c r="H31" i="18" s="1"/>
  <c r="H230" i="18"/>
  <c r="H231" i="18" s="1"/>
  <c r="I31" i="18" s="1"/>
  <c r="I230" i="18"/>
  <c r="I231" i="18" s="1"/>
  <c r="J31" i="18" s="1"/>
  <c r="J230" i="18"/>
  <c r="J231" i="18" s="1"/>
  <c r="K31" i="18" s="1"/>
  <c r="K230" i="18"/>
  <c r="K231" i="18" s="1"/>
  <c r="L31" i="18" s="1"/>
  <c r="L230" i="18"/>
  <c r="L231" i="18" s="1"/>
  <c r="M31" i="18" s="1"/>
  <c r="M230" i="18"/>
  <c r="M231" i="18" s="1"/>
  <c r="N31" i="18" s="1"/>
  <c r="N230" i="18"/>
  <c r="N231" i="18" s="1"/>
  <c r="O31" i="18" s="1"/>
  <c r="O230" i="18"/>
  <c r="O231" i="18" s="1"/>
  <c r="P31" i="18" s="1"/>
  <c r="P230" i="18"/>
  <c r="P231" i="18" s="1"/>
  <c r="Q31" i="18" s="1"/>
  <c r="Q230" i="18"/>
  <c r="Q231" i="18" s="1"/>
  <c r="R31" i="18" s="1"/>
  <c r="R230" i="18"/>
  <c r="R231" i="18" s="1"/>
  <c r="S31" i="18" s="1"/>
  <c r="S230" i="18"/>
  <c r="S231" i="18" s="1"/>
  <c r="T31" i="18" s="1"/>
  <c r="T230" i="18"/>
  <c r="T231" i="18" s="1"/>
  <c r="U31" i="18" s="1"/>
  <c r="U230" i="18"/>
  <c r="U231" i="18" s="1"/>
  <c r="V31" i="18" s="1"/>
  <c r="B230" i="18"/>
  <c r="B231" i="18" s="1"/>
  <c r="C31" i="18" s="1"/>
  <c r="I279" i="18" l="1"/>
  <c r="J34" i="18" s="1"/>
  <c r="P279" i="18"/>
  <c r="Q34" i="18" s="1"/>
  <c r="S279" i="18"/>
  <c r="T34" i="18" s="1"/>
  <c r="C279" i="18"/>
  <c r="D34" i="18" s="1"/>
  <c r="F279" i="18"/>
  <c r="G34" i="18" s="1"/>
  <c r="E279" i="18"/>
  <c r="F34" i="18" s="1"/>
  <c r="L279" i="18"/>
  <c r="M34" i="18" s="1"/>
  <c r="O279" i="18"/>
  <c r="P34" i="18" s="1"/>
  <c r="R279" i="18"/>
  <c r="S34" i="18" s="1"/>
  <c r="H279" i="18"/>
  <c r="I34" i="18" s="1"/>
  <c r="K279" i="18"/>
  <c r="L34" i="18" s="1"/>
  <c r="N279" i="18"/>
  <c r="O34" i="18" s="1"/>
  <c r="B20" i="18"/>
  <c r="B21" i="18"/>
  <c r="C54" i="18"/>
  <c r="C55" i="18" s="1"/>
  <c r="D20" i="18" s="1"/>
  <c r="D54" i="18"/>
  <c r="D55" i="18" s="1"/>
  <c r="E20" i="18" s="1"/>
  <c r="E54" i="18"/>
  <c r="E55" i="18" s="1"/>
  <c r="F20" i="18" s="1"/>
  <c r="F54" i="18"/>
  <c r="F55" i="18" s="1"/>
  <c r="G20" i="18" s="1"/>
  <c r="G54" i="18"/>
  <c r="G55" i="18" s="1"/>
  <c r="H20" i="18" s="1"/>
  <c r="H54" i="18"/>
  <c r="H55" i="18" s="1"/>
  <c r="I20" i="18" s="1"/>
  <c r="I54" i="18"/>
  <c r="I55" i="18" s="1"/>
  <c r="J20" i="18" s="1"/>
  <c r="J54" i="18"/>
  <c r="J55" i="18" s="1"/>
  <c r="K20" i="18" s="1"/>
  <c r="K54" i="18"/>
  <c r="K55" i="18" s="1"/>
  <c r="L20" i="18" s="1"/>
  <c r="L54" i="18"/>
  <c r="L55" i="18" s="1"/>
  <c r="M20" i="18" s="1"/>
  <c r="M54" i="18"/>
  <c r="M55" i="18" s="1"/>
  <c r="N20" i="18" s="1"/>
  <c r="N54" i="18"/>
  <c r="N55" i="18" s="1"/>
  <c r="O20" i="18" s="1"/>
  <c r="O54" i="18"/>
  <c r="O55" i="18" s="1"/>
  <c r="P20" i="18" s="1"/>
  <c r="P54" i="18"/>
  <c r="P55" i="18" s="1"/>
  <c r="Q20" i="18" s="1"/>
  <c r="Q54" i="18"/>
  <c r="Q55" i="18" s="1"/>
  <c r="R20" i="18" s="1"/>
  <c r="R54" i="18"/>
  <c r="R55" i="18" s="1"/>
  <c r="S20" i="18" s="1"/>
  <c r="S54" i="18"/>
  <c r="S55" i="18" s="1"/>
  <c r="T20" i="18" s="1"/>
  <c r="T54" i="18"/>
  <c r="T55" i="18" s="1"/>
  <c r="U20" i="18" s="1"/>
  <c r="U54" i="18"/>
  <c r="U55" i="18" s="1"/>
  <c r="V20" i="18" s="1"/>
  <c r="B54" i="18"/>
  <c r="B55" i="18" s="1"/>
  <c r="C20" i="18" s="1"/>
  <c r="B29" i="18" l="1"/>
  <c r="B28" i="18"/>
  <c r="B27" i="18"/>
  <c r="B26" i="18"/>
  <c r="B25" i="18"/>
  <c r="B24" i="18"/>
  <c r="B23" i="18"/>
  <c r="B22" i="18"/>
  <c r="G168" i="16" l="1"/>
  <c r="G136" i="16"/>
  <c r="G120" i="16"/>
  <c r="G104" i="16"/>
  <c r="G88" i="16"/>
  <c r="G72" i="16"/>
  <c r="G56" i="16"/>
  <c r="C214" i="18"/>
  <c r="D214" i="18"/>
  <c r="D215" i="18" s="1"/>
  <c r="E30" i="18" s="1"/>
  <c r="E214" i="18"/>
  <c r="F214" i="18"/>
  <c r="G214" i="18"/>
  <c r="H214" i="18"/>
  <c r="H215" i="18" s="1"/>
  <c r="I30" i="18" s="1"/>
  <c r="I214" i="18"/>
  <c r="J214" i="18"/>
  <c r="K214" i="18"/>
  <c r="L214" i="18"/>
  <c r="M214" i="18"/>
  <c r="N214" i="18"/>
  <c r="O214" i="18"/>
  <c r="P214" i="18"/>
  <c r="P215" i="18" s="1"/>
  <c r="Q30" i="18" s="1"/>
  <c r="Q214" i="18"/>
  <c r="R214" i="18"/>
  <c r="S214" i="18"/>
  <c r="T214" i="18"/>
  <c r="U214" i="18"/>
  <c r="B214" i="18"/>
  <c r="C198" i="18"/>
  <c r="D198" i="18"/>
  <c r="D199" i="18" s="1"/>
  <c r="E29" i="18" s="1"/>
  <c r="E198" i="18"/>
  <c r="E199" i="18" s="1"/>
  <c r="F29" i="18" s="1"/>
  <c r="F198" i="18"/>
  <c r="G198" i="18"/>
  <c r="H198" i="18"/>
  <c r="I198" i="18"/>
  <c r="J198" i="18"/>
  <c r="K198" i="18"/>
  <c r="L198" i="18"/>
  <c r="L199" i="18" s="1"/>
  <c r="M29" i="18" s="1"/>
  <c r="M198" i="18"/>
  <c r="N198" i="18"/>
  <c r="O198" i="18"/>
  <c r="P198" i="18"/>
  <c r="Q198" i="18"/>
  <c r="R198" i="18"/>
  <c r="S198" i="18"/>
  <c r="T198" i="18"/>
  <c r="T199" i="18" s="1"/>
  <c r="U29" i="18" s="1"/>
  <c r="U198" i="18"/>
  <c r="B198" i="18"/>
  <c r="D28" i="18"/>
  <c r="E28" i="18"/>
  <c r="F28" i="18"/>
  <c r="H28" i="18"/>
  <c r="I28" i="18"/>
  <c r="J28" i="18"/>
  <c r="K28" i="18"/>
  <c r="L28" i="18"/>
  <c r="M28" i="18"/>
  <c r="N28" i="18"/>
  <c r="O28" i="18"/>
  <c r="Q28" i="18"/>
  <c r="R28" i="18"/>
  <c r="S28" i="18"/>
  <c r="T28" i="18"/>
  <c r="U28" i="18"/>
  <c r="V28" i="18"/>
  <c r="P28" i="18"/>
  <c r="U215" i="18" l="1"/>
  <c r="V30" i="18" s="1"/>
  <c r="I215" i="18"/>
  <c r="J30" i="18" s="1"/>
  <c r="M199" i="18"/>
  <c r="N29" i="18" s="1"/>
  <c r="Q215" i="18"/>
  <c r="R30" i="18" s="1"/>
  <c r="S215" i="18"/>
  <c r="T30" i="18" s="1"/>
  <c r="G28" i="18"/>
  <c r="H199" i="18"/>
  <c r="I29" i="18" s="1"/>
  <c r="P199" i="18"/>
  <c r="Q29" i="18" s="1"/>
  <c r="L215" i="18"/>
  <c r="M30" i="18" s="1"/>
  <c r="T215" i="18"/>
  <c r="U30" i="18" s="1"/>
  <c r="U199" i="18"/>
  <c r="V29" i="18" s="1"/>
  <c r="I199" i="18"/>
  <c r="J29" i="18" s="1"/>
  <c r="Q199" i="18"/>
  <c r="R29" i="18" s="1"/>
  <c r="E215" i="18"/>
  <c r="F30" i="18" s="1"/>
  <c r="M215" i="18"/>
  <c r="N30" i="18" s="1"/>
  <c r="B199" i="18"/>
  <c r="C29" i="18" s="1"/>
  <c r="F199" i="18"/>
  <c r="G29" i="18" s="1"/>
  <c r="J199" i="18"/>
  <c r="K29" i="18" s="1"/>
  <c r="N199" i="18"/>
  <c r="O29" i="18" s="1"/>
  <c r="R199" i="18"/>
  <c r="S29" i="18" s="1"/>
  <c r="B215" i="18"/>
  <c r="C30" i="18" s="1"/>
  <c r="F215" i="18"/>
  <c r="G30" i="18" s="1"/>
  <c r="J215" i="18"/>
  <c r="K30" i="18" s="1"/>
  <c r="N215" i="18"/>
  <c r="O30" i="18" s="1"/>
  <c r="R215" i="18"/>
  <c r="S30" i="18" s="1"/>
  <c r="C199" i="18"/>
  <c r="D29" i="18" s="1"/>
  <c r="G199" i="18"/>
  <c r="H29" i="18" s="1"/>
  <c r="K199" i="18"/>
  <c r="L29" i="18" s="1"/>
  <c r="O199" i="18"/>
  <c r="P29" i="18" s="1"/>
  <c r="S199" i="18"/>
  <c r="T29" i="18" s="1"/>
  <c r="C215" i="18"/>
  <c r="D30" i="18" s="1"/>
  <c r="G215" i="18"/>
  <c r="H30" i="18" s="1"/>
  <c r="K215" i="18"/>
  <c r="L30" i="18" s="1"/>
  <c r="O215" i="18"/>
  <c r="P30" i="18" s="1"/>
  <c r="A23" i="18"/>
  <c r="A24" i="18"/>
  <c r="A21" i="18"/>
  <c r="A22" i="18"/>
  <c r="U166" i="18"/>
  <c r="U167" i="18" s="1"/>
  <c r="V27" i="18" s="1"/>
  <c r="T166" i="18"/>
  <c r="T167" i="18" s="1"/>
  <c r="U27" i="18" s="1"/>
  <c r="S166" i="18"/>
  <c r="S167" i="18" s="1"/>
  <c r="T27" i="18" s="1"/>
  <c r="R166" i="18"/>
  <c r="R167" i="18" s="1"/>
  <c r="S27" i="18" s="1"/>
  <c r="Q166" i="18"/>
  <c r="Q167" i="18" s="1"/>
  <c r="R27" i="18" s="1"/>
  <c r="P166" i="18"/>
  <c r="P167" i="18" s="1"/>
  <c r="Q27" i="18" s="1"/>
  <c r="O166" i="18"/>
  <c r="O167" i="18" s="1"/>
  <c r="P27" i="18" s="1"/>
  <c r="N166" i="18"/>
  <c r="N167" i="18" s="1"/>
  <c r="O27" i="18" s="1"/>
  <c r="M166" i="18"/>
  <c r="M167" i="18" s="1"/>
  <c r="N27" i="18" s="1"/>
  <c r="L166" i="18"/>
  <c r="L167" i="18" s="1"/>
  <c r="M27" i="18" s="1"/>
  <c r="K166" i="18"/>
  <c r="K167" i="18" s="1"/>
  <c r="L27" i="18" s="1"/>
  <c r="J166" i="18"/>
  <c r="J167" i="18" s="1"/>
  <c r="K27" i="18" s="1"/>
  <c r="I166" i="18"/>
  <c r="I167" i="18" s="1"/>
  <c r="J27" i="18" s="1"/>
  <c r="H166" i="18"/>
  <c r="H167" i="18" s="1"/>
  <c r="I27" i="18" s="1"/>
  <c r="G166" i="18"/>
  <c r="G167" i="18" s="1"/>
  <c r="H27" i="18" s="1"/>
  <c r="F166" i="18"/>
  <c r="F167" i="18" s="1"/>
  <c r="G27" i="18" s="1"/>
  <c r="E166" i="18"/>
  <c r="E167" i="18" s="1"/>
  <c r="F27" i="18" s="1"/>
  <c r="D166" i="18"/>
  <c r="D167" i="18" s="1"/>
  <c r="E27" i="18" s="1"/>
  <c r="C166" i="18"/>
  <c r="C167" i="18" s="1"/>
  <c r="D27" i="18" s="1"/>
  <c r="B166" i="18"/>
  <c r="B167" i="18" s="1"/>
  <c r="C27" i="18" s="1"/>
  <c r="U150" i="18"/>
  <c r="U151" i="18" s="1"/>
  <c r="V26" i="18" s="1"/>
  <c r="T150" i="18"/>
  <c r="T151" i="18" s="1"/>
  <c r="U26" i="18" s="1"/>
  <c r="S150" i="18"/>
  <c r="S151" i="18" s="1"/>
  <c r="T26" i="18" s="1"/>
  <c r="R150" i="18"/>
  <c r="R151" i="18" s="1"/>
  <c r="S26" i="18" s="1"/>
  <c r="Q150" i="18"/>
  <c r="Q151" i="18" s="1"/>
  <c r="R26" i="18" s="1"/>
  <c r="P150" i="18"/>
  <c r="P151" i="18" s="1"/>
  <c r="Q26" i="18" s="1"/>
  <c r="O150" i="18"/>
  <c r="O151" i="18" s="1"/>
  <c r="P26" i="18" s="1"/>
  <c r="N150" i="18"/>
  <c r="N151" i="18" s="1"/>
  <c r="O26" i="18" s="1"/>
  <c r="M150" i="18"/>
  <c r="M151" i="18" s="1"/>
  <c r="N26" i="18" s="1"/>
  <c r="L150" i="18"/>
  <c r="L151" i="18" s="1"/>
  <c r="M26" i="18" s="1"/>
  <c r="K150" i="18"/>
  <c r="K151" i="18" s="1"/>
  <c r="L26" i="18" s="1"/>
  <c r="J150" i="18"/>
  <c r="J151" i="18" s="1"/>
  <c r="K26" i="18" s="1"/>
  <c r="I150" i="18"/>
  <c r="I151" i="18" s="1"/>
  <c r="J26" i="18" s="1"/>
  <c r="H150" i="18"/>
  <c r="H151" i="18" s="1"/>
  <c r="I26" i="18" s="1"/>
  <c r="G150" i="18"/>
  <c r="G151" i="18" s="1"/>
  <c r="H26" i="18" s="1"/>
  <c r="F150" i="18"/>
  <c r="F151" i="18" s="1"/>
  <c r="G26" i="18" s="1"/>
  <c r="E150" i="18"/>
  <c r="E151" i="18" s="1"/>
  <c r="F26" i="18" s="1"/>
  <c r="D150" i="18"/>
  <c r="D151" i="18" s="1"/>
  <c r="E26" i="18" s="1"/>
  <c r="C150" i="18"/>
  <c r="C151" i="18" s="1"/>
  <c r="D26" i="18" s="1"/>
  <c r="B150" i="18"/>
  <c r="B151" i="18" s="1"/>
  <c r="C26" i="18" s="1"/>
  <c r="B22" i="20" s="1"/>
  <c r="U134" i="18"/>
  <c r="U135" i="18" s="1"/>
  <c r="V25" i="18" s="1"/>
  <c r="T134" i="18"/>
  <c r="T135" i="18" s="1"/>
  <c r="U25" i="18" s="1"/>
  <c r="S134" i="18"/>
  <c r="S135" i="18" s="1"/>
  <c r="T25" i="18" s="1"/>
  <c r="R134" i="18"/>
  <c r="R135" i="18" s="1"/>
  <c r="S25" i="18" s="1"/>
  <c r="Q134" i="18"/>
  <c r="Q135" i="18" s="1"/>
  <c r="R25" i="18" s="1"/>
  <c r="P134" i="18"/>
  <c r="P135" i="18" s="1"/>
  <c r="Q25" i="18" s="1"/>
  <c r="O134" i="18"/>
  <c r="O135" i="18" s="1"/>
  <c r="P25" i="18" s="1"/>
  <c r="N134" i="18"/>
  <c r="N135" i="18" s="1"/>
  <c r="O25" i="18" s="1"/>
  <c r="M134" i="18"/>
  <c r="M135" i="18" s="1"/>
  <c r="N25" i="18" s="1"/>
  <c r="L134" i="18"/>
  <c r="L135" i="18" s="1"/>
  <c r="M25" i="18" s="1"/>
  <c r="K134" i="18"/>
  <c r="K135" i="18" s="1"/>
  <c r="L25" i="18" s="1"/>
  <c r="J134" i="18"/>
  <c r="J135" i="18" s="1"/>
  <c r="K25" i="18" s="1"/>
  <c r="I134" i="18"/>
  <c r="I135" i="18" s="1"/>
  <c r="J25" i="18" s="1"/>
  <c r="H134" i="18"/>
  <c r="H135" i="18" s="1"/>
  <c r="I25" i="18" s="1"/>
  <c r="G134" i="18"/>
  <c r="G135" i="18" s="1"/>
  <c r="H25" i="18" s="1"/>
  <c r="F134" i="18"/>
  <c r="F135" i="18" s="1"/>
  <c r="G25" i="18" s="1"/>
  <c r="E134" i="18"/>
  <c r="E135" i="18" s="1"/>
  <c r="F25" i="18" s="1"/>
  <c r="D134" i="18"/>
  <c r="D135" i="18" s="1"/>
  <c r="E25" i="18" s="1"/>
  <c r="C134" i="18"/>
  <c r="C135" i="18" s="1"/>
  <c r="D25" i="18" s="1"/>
  <c r="B134" i="18"/>
  <c r="B135" i="18" s="1"/>
  <c r="C25" i="18" s="1"/>
  <c r="U118" i="18"/>
  <c r="U119" i="18" s="1"/>
  <c r="V23" i="18" s="1"/>
  <c r="T118" i="18"/>
  <c r="T119" i="18" s="1"/>
  <c r="U23" i="18" s="1"/>
  <c r="S118" i="18"/>
  <c r="S119" i="18" s="1"/>
  <c r="T23" i="18" s="1"/>
  <c r="R118" i="18"/>
  <c r="R119" i="18" s="1"/>
  <c r="S23" i="18" s="1"/>
  <c r="Q118" i="18"/>
  <c r="Q119" i="18" s="1"/>
  <c r="R23" i="18" s="1"/>
  <c r="P118" i="18"/>
  <c r="P119" i="18" s="1"/>
  <c r="Q23" i="18" s="1"/>
  <c r="O118" i="18"/>
  <c r="O119" i="18" s="1"/>
  <c r="P23" i="18" s="1"/>
  <c r="N118" i="18"/>
  <c r="N119" i="18" s="1"/>
  <c r="O23" i="18" s="1"/>
  <c r="M118" i="18"/>
  <c r="M119" i="18" s="1"/>
  <c r="N23" i="18" s="1"/>
  <c r="L118" i="18"/>
  <c r="L119" i="18" s="1"/>
  <c r="M23" i="18" s="1"/>
  <c r="K118" i="18"/>
  <c r="K119" i="18" s="1"/>
  <c r="L23" i="18" s="1"/>
  <c r="J118" i="18"/>
  <c r="J119" i="18" s="1"/>
  <c r="K23" i="18" s="1"/>
  <c r="I118" i="18"/>
  <c r="I119" i="18" s="1"/>
  <c r="J23" i="18" s="1"/>
  <c r="H118" i="18"/>
  <c r="H119" i="18" s="1"/>
  <c r="I23" i="18" s="1"/>
  <c r="G118" i="18"/>
  <c r="G119" i="18" s="1"/>
  <c r="H23" i="18" s="1"/>
  <c r="F118" i="18"/>
  <c r="F119" i="18" s="1"/>
  <c r="G23" i="18" s="1"/>
  <c r="E118" i="18"/>
  <c r="E119" i="18" s="1"/>
  <c r="F23" i="18" s="1"/>
  <c r="D118" i="18"/>
  <c r="D119" i="18" s="1"/>
  <c r="E23" i="18" s="1"/>
  <c r="C118" i="18"/>
  <c r="C119" i="18" s="1"/>
  <c r="D23" i="18" s="1"/>
  <c r="B118" i="18"/>
  <c r="B119" i="18" s="1"/>
  <c r="C23" i="18" s="1"/>
  <c r="U102" i="18"/>
  <c r="U103" i="18" s="1"/>
  <c r="V24" i="18" s="1"/>
  <c r="T102" i="18"/>
  <c r="T103" i="18" s="1"/>
  <c r="U24" i="18" s="1"/>
  <c r="S102" i="18"/>
  <c r="S103" i="18" s="1"/>
  <c r="T24" i="18" s="1"/>
  <c r="R102" i="18"/>
  <c r="R103" i="18" s="1"/>
  <c r="S24" i="18" s="1"/>
  <c r="Q102" i="18"/>
  <c r="Q103" i="18" s="1"/>
  <c r="R24" i="18" s="1"/>
  <c r="P102" i="18"/>
  <c r="P103" i="18" s="1"/>
  <c r="Q24" i="18" s="1"/>
  <c r="O102" i="18"/>
  <c r="O103" i="18" s="1"/>
  <c r="P24" i="18" s="1"/>
  <c r="N102" i="18"/>
  <c r="N103" i="18" s="1"/>
  <c r="O24" i="18" s="1"/>
  <c r="M102" i="18"/>
  <c r="M103" i="18" s="1"/>
  <c r="N24" i="18" s="1"/>
  <c r="L102" i="18"/>
  <c r="L103" i="18" s="1"/>
  <c r="M24" i="18" s="1"/>
  <c r="K102" i="18"/>
  <c r="K103" i="18" s="1"/>
  <c r="L24" i="18" s="1"/>
  <c r="J102" i="18"/>
  <c r="J103" i="18" s="1"/>
  <c r="K24" i="18" s="1"/>
  <c r="I102" i="18"/>
  <c r="I103" i="18" s="1"/>
  <c r="J24" i="18" s="1"/>
  <c r="H102" i="18"/>
  <c r="H103" i="18" s="1"/>
  <c r="I24" i="18" s="1"/>
  <c r="G102" i="18"/>
  <c r="G103" i="18" s="1"/>
  <c r="H24" i="18" s="1"/>
  <c r="F102" i="18"/>
  <c r="F103" i="18" s="1"/>
  <c r="G24" i="18" s="1"/>
  <c r="E102" i="18"/>
  <c r="E103" i="18" s="1"/>
  <c r="F24" i="18" s="1"/>
  <c r="D102" i="18"/>
  <c r="D103" i="18" s="1"/>
  <c r="E24" i="18" s="1"/>
  <c r="C102" i="18"/>
  <c r="C103" i="18" s="1"/>
  <c r="D24" i="18" s="1"/>
  <c r="B102" i="18"/>
  <c r="B103" i="18" s="1"/>
  <c r="C24" i="18" s="1"/>
  <c r="U86" i="18"/>
  <c r="U87" i="18" s="1"/>
  <c r="V21" i="18" s="1"/>
  <c r="T86" i="18"/>
  <c r="T87" i="18" s="1"/>
  <c r="U21" i="18" s="1"/>
  <c r="S86" i="18"/>
  <c r="S87" i="18" s="1"/>
  <c r="T21" i="18" s="1"/>
  <c r="R86" i="18"/>
  <c r="R87" i="18" s="1"/>
  <c r="S21" i="18" s="1"/>
  <c r="Q86" i="18"/>
  <c r="Q87" i="18" s="1"/>
  <c r="R21" i="18" s="1"/>
  <c r="P86" i="18"/>
  <c r="P87" i="18" s="1"/>
  <c r="Q21" i="18" s="1"/>
  <c r="O86" i="18"/>
  <c r="O87" i="18" s="1"/>
  <c r="P21" i="18" s="1"/>
  <c r="N86" i="18"/>
  <c r="N87" i="18" s="1"/>
  <c r="O21" i="18" s="1"/>
  <c r="M86" i="18"/>
  <c r="M87" i="18" s="1"/>
  <c r="N21" i="18" s="1"/>
  <c r="L86" i="18"/>
  <c r="L87" i="18" s="1"/>
  <c r="M21" i="18" s="1"/>
  <c r="K86" i="18"/>
  <c r="K87" i="18" s="1"/>
  <c r="L21" i="18" s="1"/>
  <c r="J86" i="18"/>
  <c r="J87" i="18" s="1"/>
  <c r="K21" i="18" s="1"/>
  <c r="I86" i="18"/>
  <c r="I87" i="18" s="1"/>
  <c r="J21" i="18" s="1"/>
  <c r="H86" i="18"/>
  <c r="H87" i="18" s="1"/>
  <c r="I21" i="18" s="1"/>
  <c r="G86" i="18"/>
  <c r="G87" i="18" s="1"/>
  <c r="H21" i="18" s="1"/>
  <c r="F86" i="18"/>
  <c r="F87" i="18" s="1"/>
  <c r="G21" i="18" s="1"/>
  <c r="E86" i="18"/>
  <c r="E87" i="18" s="1"/>
  <c r="F21" i="18" s="1"/>
  <c r="D86" i="18"/>
  <c r="D87" i="18" s="1"/>
  <c r="E21" i="18" s="1"/>
  <c r="C86" i="18"/>
  <c r="C87" i="18" s="1"/>
  <c r="D21" i="18" s="1"/>
  <c r="B86" i="18"/>
  <c r="B87" i="18" s="1"/>
  <c r="C21" i="18" s="1"/>
  <c r="U70" i="18"/>
  <c r="U71" i="18" s="1"/>
  <c r="V22" i="18" s="1"/>
  <c r="T70" i="18"/>
  <c r="T71" i="18" s="1"/>
  <c r="U22" i="18" s="1"/>
  <c r="S70" i="18"/>
  <c r="S71" i="18" s="1"/>
  <c r="T22" i="18" s="1"/>
  <c r="R70" i="18"/>
  <c r="R71" i="18" s="1"/>
  <c r="S22" i="18" s="1"/>
  <c r="Q70" i="18"/>
  <c r="Q71" i="18" s="1"/>
  <c r="R22" i="18" s="1"/>
  <c r="P70" i="18"/>
  <c r="P71" i="18" s="1"/>
  <c r="Q22" i="18" s="1"/>
  <c r="O70" i="18"/>
  <c r="O71" i="18" s="1"/>
  <c r="P22" i="18" s="1"/>
  <c r="N70" i="18"/>
  <c r="N71" i="18" s="1"/>
  <c r="O22" i="18" s="1"/>
  <c r="M70" i="18"/>
  <c r="M71" i="18" s="1"/>
  <c r="N22" i="18" s="1"/>
  <c r="L70" i="18"/>
  <c r="L71" i="18" s="1"/>
  <c r="M22" i="18" s="1"/>
  <c r="K70" i="18"/>
  <c r="K71" i="18" s="1"/>
  <c r="L22" i="18" s="1"/>
  <c r="J70" i="18"/>
  <c r="J71" i="18" s="1"/>
  <c r="K22" i="18" s="1"/>
  <c r="I70" i="18"/>
  <c r="I71" i="18" s="1"/>
  <c r="J22" i="18" s="1"/>
  <c r="H70" i="18"/>
  <c r="H71" i="18" s="1"/>
  <c r="I22" i="18" s="1"/>
  <c r="G70" i="18"/>
  <c r="G71" i="18" s="1"/>
  <c r="H22" i="18" s="1"/>
  <c r="F70" i="18"/>
  <c r="F71" i="18" s="1"/>
  <c r="G22" i="18" s="1"/>
  <c r="E70" i="18"/>
  <c r="E71" i="18" s="1"/>
  <c r="F22" i="18" s="1"/>
  <c r="D70" i="18"/>
  <c r="D71" i="18" s="1"/>
  <c r="E22" i="18" s="1"/>
  <c r="C70" i="18"/>
  <c r="C71" i="18" s="1"/>
  <c r="D22" i="18" s="1"/>
  <c r="B70" i="18"/>
  <c r="B71" i="18" s="1"/>
  <c r="C22" i="18" s="1"/>
  <c r="D37" i="16" l="1"/>
  <c r="D22" i="20"/>
  <c r="H37" i="16"/>
  <c r="H22" i="20"/>
  <c r="L37" i="16"/>
  <c r="L22" i="20"/>
  <c r="P37" i="16"/>
  <c r="P22" i="20"/>
  <c r="T37" i="16"/>
  <c r="T22" i="20"/>
  <c r="E37" i="16"/>
  <c r="E22" i="20"/>
  <c r="I37" i="16"/>
  <c r="I22" i="20"/>
  <c r="M37" i="16"/>
  <c r="M22" i="20"/>
  <c r="Q37" i="16"/>
  <c r="Q22" i="20"/>
  <c r="U37" i="16"/>
  <c r="U22" i="20"/>
  <c r="F37" i="16"/>
  <c r="F22" i="20"/>
  <c r="J37" i="16"/>
  <c r="J22" i="20"/>
  <c r="N37" i="16"/>
  <c r="N22" i="20"/>
  <c r="R37" i="16"/>
  <c r="R22" i="20"/>
  <c r="C37" i="16"/>
  <c r="C22" i="20"/>
  <c r="G37" i="16"/>
  <c r="G22" i="20"/>
  <c r="K37" i="16"/>
  <c r="K22" i="20"/>
  <c r="O37" i="16"/>
  <c r="O22" i="20"/>
  <c r="S37" i="16"/>
  <c r="S22" i="20"/>
  <c r="B37" i="16"/>
  <c r="B25" i="16"/>
  <c r="B28" i="11"/>
  <c r="F25" i="16"/>
  <c r="F28" i="11"/>
  <c r="J28" i="11"/>
  <c r="N28" i="11"/>
  <c r="C25" i="16"/>
  <c r="C28" i="11"/>
  <c r="G28" i="11"/>
  <c r="G25" i="16"/>
  <c r="K28" i="11"/>
  <c r="O28" i="11"/>
  <c r="S28" i="11"/>
  <c r="D25" i="16"/>
  <c r="D28" i="11"/>
  <c r="H28" i="11"/>
  <c r="L28" i="11"/>
  <c r="P28" i="11"/>
  <c r="T28" i="11"/>
  <c r="R28" i="11"/>
  <c r="E25" i="16"/>
  <c r="E28" i="11"/>
  <c r="I28" i="11"/>
  <c r="M28" i="11"/>
  <c r="Q28" i="11"/>
  <c r="U28" i="11"/>
  <c r="C132" i="16" l="1"/>
  <c r="C133" i="16" s="1"/>
  <c r="D132" i="16"/>
  <c r="D133" i="16" s="1"/>
  <c r="E132" i="16"/>
  <c r="E133" i="16" s="1"/>
  <c r="F132" i="16"/>
  <c r="F133" i="16" s="1"/>
  <c r="G132" i="16"/>
  <c r="G133" i="16" s="1"/>
  <c r="H132" i="16"/>
  <c r="H133" i="16" s="1"/>
  <c r="B132" i="16"/>
  <c r="B133" i="16" s="1"/>
  <c r="C68" i="16"/>
  <c r="C69" i="16" s="1"/>
  <c r="C35" i="16" s="1"/>
  <c r="C23" i="16" s="1"/>
  <c r="D68" i="16"/>
  <c r="D69" i="16" s="1"/>
  <c r="D35" i="16" s="1"/>
  <c r="D23" i="16" s="1"/>
  <c r="E68" i="16"/>
  <c r="E69" i="16" s="1"/>
  <c r="E35" i="16" s="1"/>
  <c r="E23" i="16" s="1"/>
  <c r="F68" i="16"/>
  <c r="F69" i="16" s="1"/>
  <c r="F35" i="16" s="1"/>
  <c r="F23" i="16" s="1"/>
  <c r="G68" i="16"/>
  <c r="G69" i="16" s="1"/>
  <c r="G35" i="16" s="1"/>
  <c r="H68" i="16"/>
  <c r="H69" i="16" s="1"/>
  <c r="H35" i="16" s="1"/>
  <c r="B68" i="16"/>
  <c r="B69" i="16" s="1"/>
  <c r="B35" i="16" s="1"/>
  <c r="B23" i="16" s="1"/>
  <c r="C148" i="16"/>
  <c r="C149" i="16" s="1"/>
  <c r="D148" i="16"/>
  <c r="D149" i="16" s="1"/>
  <c r="E148" i="16"/>
  <c r="E149" i="16" s="1"/>
  <c r="F148" i="16"/>
  <c r="F149" i="16" s="1"/>
  <c r="G148" i="16"/>
  <c r="G149" i="16" s="1"/>
  <c r="H148" i="16"/>
  <c r="H149" i="16" s="1"/>
  <c r="B148" i="16"/>
  <c r="B149" i="16" s="1"/>
  <c r="H180" i="16"/>
  <c r="H181" i="16" s="1"/>
  <c r="G180" i="16"/>
  <c r="G181" i="16" s="1"/>
  <c r="F180" i="16"/>
  <c r="F181" i="16" s="1"/>
  <c r="E180" i="16"/>
  <c r="E181" i="16" s="1"/>
  <c r="D180" i="16"/>
  <c r="D181" i="16" s="1"/>
  <c r="C180" i="16"/>
  <c r="C181" i="16" s="1"/>
  <c r="B180" i="16"/>
  <c r="B181" i="16" s="1"/>
  <c r="H164" i="16"/>
  <c r="G164" i="16"/>
  <c r="F164" i="16"/>
  <c r="E164" i="16"/>
  <c r="D164" i="16"/>
  <c r="C164" i="16"/>
  <c r="B164" i="16"/>
  <c r="H116" i="16"/>
  <c r="H117" i="16" s="1"/>
  <c r="H32" i="16" s="1"/>
  <c r="G116" i="16"/>
  <c r="G117" i="16" s="1"/>
  <c r="G32" i="16" s="1"/>
  <c r="F116" i="16"/>
  <c r="F117" i="16" s="1"/>
  <c r="F32" i="16" s="1"/>
  <c r="F21" i="16" s="1"/>
  <c r="E116" i="16"/>
  <c r="E117" i="16" s="1"/>
  <c r="E32" i="16" s="1"/>
  <c r="E21" i="16" s="1"/>
  <c r="D116" i="16"/>
  <c r="D117" i="16" s="1"/>
  <c r="D32" i="16" s="1"/>
  <c r="D21" i="16" s="1"/>
  <c r="C116" i="16"/>
  <c r="C117" i="16" s="1"/>
  <c r="C32" i="16" s="1"/>
  <c r="C21" i="16" s="1"/>
  <c r="B116" i="16"/>
  <c r="B117" i="16" s="1"/>
  <c r="B32" i="16" s="1"/>
  <c r="B21" i="16" s="1"/>
  <c r="H100" i="16"/>
  <c r="H101" i="16" s="1"/>
  <c r="G100" i="16"/>
  <c r="G101" i="16" s="1"/>
  <c r="F100" i="16"/>
  <c r="F101" i="16" s="1"/>
  <c r="E100" i="16"/>
  <c r="E101" i="16" s="1"/>
  <c r="D100" i="16"/>
  <c r="D101" i="16" s="1"/>
  <c r="C100" i="16"/>
  <c r="C101" i="16" s="1"/>
  <c r="B100" i="16"/>
  <c r="B101" i="16" s="1"/>
  <c r="H84" i="16"/>
  <c r="H85" i="16" s="1"/>
  <c r="G84" i="16"/>
  <c r="G85" i="16" s="1"/>
  <c r="F84" i="16"/>
  <c r="F85" i="16" s="1"/>
  <c r="E84" i="16"/>
  <c r="E85" i="16" s="1"/>
  <c r="D84" i="16"/>
  <c r="D85" i="16" s="1"/>
  <c r="C84" i="16"/>
  <c r="C85" i="16" s="1"/>
  <c r="B84" i="16"/>
  <c r="B85" i="16" s="1"/>
  <c r="H52" i="16"/>
  <c r="H53" i="16" s="1"/>
  <c r="H36" i="16" s="1"/>
  <c r="G52" i="16"/>
  <c r="G53" i="16" s="1"/>
  <c r="G36" i="16" s="1"/>
  <c r="F52" i="16"/>
  <c r="F53" i="16" s="1"/>
  <c r="F36" i="16" s="1"/>
  <c r="F24" i="16" s="1"/>
  <c r="E52" i="16"/>
  <c r="E53" i="16" s="1"/>
  <c r="E36" i="16" s="1"/>
  <c r="E24" i="16" s="1"/>
  <c r="D52" i="16"/>
  <c r="D53" i="16" s="1"/>
  <c r="D36" i="16" s="1"/>
  <c r="D24" i="16" s="1"/>
  <c r="C52" i="16"/>
  <c r="C53" i="16" s="1"/>
  <c r="C36" i="16" s="1"/>
  <c r="C24" i="16" s="1"/>
  <c r="B52" i="16"/>
  <c r="B165" i="16" l="1"/>
  <c r="B29" i="16" s="1"/>
  <c r="B20" i="16" s="1"/>
  <c r="B28" i="16"/>
  <c r="B30" i="16"/>
  <c r="F31" i="16"/>
  <c r="C165" i="16"/>
  <c r="C29" i="16" s="1"/>
  <c r="C20" i="16" s="1"/>
  <c r="G165" i="16"/>
  <c r="G29" i="16" s="1"/>
  <c r="C28" i="16"/>
  <c r="G28" i="16"/>
  <c r="E30" i="16"/>
  <c r="E31" i="16"/>
  <c r="D165" i="16"/>
  <c r="D29" i="16" s="1"/>
  <c r="D20" i="16" s="1"/>
  <c r="H165" i="16"/>
  <c r="H29" i="16" s="1"/>
  <c r="D28" i="16"/>
  <c r="H28" i="16"/>
  <c r="H30" i="16"/>
  <c r="D30" i="16"/>
  <c r="H31" i="16"/>
  <c r="D31" i="16"/>
  <c r="F165" i="16"/>
  <c r="F29" i="16" s="1"/>
  <c r="F20" i="16" s="1"/>
  <c r="F28" i="16"/>
  <c r="F30" i="16"/>
  <c r="B31" i="16"/>
  <c r="E165" i="16"/>
  <c r="E29" i="16" s="1"/>
  <c r="E20" i="16" s="1"/>
  <c r="E28" i="16"/>
  <c r="G30" i="16"/>
  <c r="C30" i="16"/>
  <c r="G31" i="16"/>
  <c r="C31" i="16"/>
  <c r="C34" i="16"/>
  <c r="C33" i="16"/>
  <c r="C22" i="16" s="1"/>
  <c r="G34" i="16"/>
  <c r="G33" i="16"/>
  <c r="B33" i="16"/>
  <c r="B22" i="16" s="1"/>
  <c r="B34" i="16"/>
  <c r="D33" i="16"/>
  <c r="D22" i="16" s="1"/>
  <c r="D34" i="16"/>
  <c r="H33" i="16"/>
  <c r="H34" i="16"/>
  <c r="F34" i="16"/>
  <c r="F33" i="16"/>
  <c r="F22" i="16" s="1"/>
  <c r="E34" i="16"/>
  <c r="E33" i="16"/>
  <c r="E22" i="16" s="1"/>
  <c r="B53" i="16"/>
  <c r="B36" i="16" s="1"/>
  <c r="B24" i="16" s="1"/>
  <c r="B141" i="11" l="1"/>
  <c r="B142" i="11" s="1"/>
  <c r="B21" i="11" s="1"/>
  <c r="U157" i="11"/>
  <c r="U158" i="11" s="1"/>
  <c r="U20" i="11" s="1"/>
  <c r="T157" i="11"/>
  <c r="T158" i="11" s="1"/>
  <c r="T20" i="11" s="1"/>
  <c r="S157" i="11"/>
  <c r="S158" i="11" s="1"/>
  <c r="S20" i="11" s="1"/>
  <c r="R157" i="11"/>
  <c r="R158" i="11" s="1"/>
  <c r="R20" i="11" s="1"/>
  <c r="Q157" i="11"/>
  <c r="Q158" i="11" s="1"/>
  <c r="Q20" i="11" s="1"/>
  <c r="P157" i="11"/>
  <c r="P158" i="11" s="1"/>
  <c r="P20" i="11" s="1"/>
  <c r="O157" i="11"/>
  <c r="O158" i="11" s="1"/>
  <c r="O20" i="11" s="1"/>
  <c r="N157" i="11"/>
  <c r="N158" i="11" s="1"/>
  <c r="N20" i="11" s="1"/>
  <c r="M157" i="11"/>
  <c r="M158" i="11" s="1"/>
  <c r="M20" i="11" s="1"/>
  <c r="L157" i="11"/>
  <c r="L158" i="11" s="1"/>
  <c r="L20" i="11" s="1"/>
  <c r="K157" i="11"/>
  <c r="K158" i="11" s="1"/>
  <c r="K20" i="11" s="1"/>
  <c r="J157" i="11"/>
  <c r="J158" i="11" s="1"/>
  <c r="J20" i="11" s="1"/>
  <c r="I157" i="11"/>
  <c r="I158" i="11" s="1"/>
  <c r="I20" i="11" s="1"/>
  <c r="H157" i="11"/>
  <c r="H158" i="11" s="1"/>
  <c r="H20" i="11" s="1"/>
  <c r="G157" i="11"/>
  <c r="G158" i="11" s="1"/>
  <c r="G20" i="11" s="1"/>
  <c r="F157" i="11"/>
  <c r="F158" i="11" s="1"/>
  <c r="F20" i="11" s="1"/>
  <c r="E157" i="11"/>
  <c r="E158" i="11" s="1"/>
  <c r="E20" i="11" s="1"/>
  <c r="D157" i="11"/>
  <c r="D158" i="11" s="1"/>
  <c r="D20" i="11" s="1"/>
  <c r="C157" i="11"/>
  <c r="C158" i="11" s="1"/>
  <c r="C20" i="11" s="1"/>
  <c r="B157" i="11"/>
  <c r="B158" i="11" s="1"/>
  <c r="B20" i="11" s="1"/>
  <c r="U141" i="11"/>
  <c r="U142" i="11" s="1"/>
  <c r="U21" i="11" s="1"/>
  <c r="T141" i="11"/>
  <c r="T142" i="11" s="1"/>
  <c r="T21" i="11" s="1"/>
  <c r="S141" i="11"/>
  <c r="S142" i="11" s="1"/>
  <c r="S21" i="11" s="1"/>
  <c r="R141" i="11"/>
  <c r="R142" i="11" s="1"/>
  <c r="R21" i="11" s="1"/>
  <c r="Q141" i="11"/>
  <c r="Q142" i="11" s="1"/>
  <c r="Q21" i="11" s="1"/>
  <c r="P141" i="11"/>
  <c r="P142" i="11" s="1"/>
  <c r="P21" i="11" s="1"/>
  <c r="O141" i="11"/>
  <c r="O142" i="11" s="1"/>
  <c r="O21" i="11" s="1"/>
  <c r="N141" i="11"/>
  <c r="N142" i="11" s="1"/>
  <c r="N21" i="11" s="1"/>
  <c r="M141" i="11"/>
  <c r="M142" i="11" s="1"/>
  <c r="M21" i="11" s="1"/>
  <c r="L141" i="11"/>
  <c r="L142" i="11" s="1"/>
  <c r="L21" i="11" s="1"/>
  <c r="K141" i="11"/>
  <c r="K142" i="11" s="1"/>
  <c r="K21" i="11" s="1"/>
  <c r="J141" i="11"/>
  <c r="J142" i="11" s="1"/>
  <c r="J21" i="11" s="1"/>
  <c r="I141" i="11"/>
  <c r="I142" i="11" s="1"/>
  <c r="I21" i="11" s="1"/>
  <c r="H141" i="11"/>
  <c r="H142" i="11" s="1"/>
  <c r="H21" i="11" s="1"/>
  <c r="G141" i="11"/>
  <c r="G142" i="11" s="1"/>
  <c r="G21" i="11" s="1"/>
  <c r="F141" i="11"/>
  <c r="F142" i="11" s="1"/>
  <c r="F21" i="11" s="1"/>
  <c r="E141" i="11"/>
  <c r="E142" i="11" s="1"/>
  <c r="E21" i="11" s="1"/>
  <c r="D141" i="11"/>
  <c r="D142" i="11" s="1"/>
  <c r="D21" i="11" s="1"/>
  <c r="C141" i="11"/>
  <c r="C142" i="11" s="1"/>
  <c r="C21" i="11" s="1"/>
  <c r="U125" i="11"/>
  <c r="U126" i="11" s="1"/>
  <c r="U22" i="11" s="1"/>
  <c r="T125" i="11"/>
  <c r="T126" i="11" s="1"/>
  <c r="T22" i="11" s="1"/>
  <c r="S125" i="11"/>
  <c r="S126" i="11" s="1"/>
  <c r="S22" i="11" s="1"/>
  <c r="R125" i="11"/>
  <c r="R126" i="11" s="1"/>
  <c r="R22" i="11" s="1"/>
  <c r="Q125" i="11"/>
  <c r="Q126" i="11" s="1"/>
  <c r="Q22" i="11" s="1"/>
  <c r="P125" i="11"/>
  <c r="P126" i="11" s="1"/>
  <c r="P22" i="11" s="1"/>
  <c r="O125" i="11"/>
  <c r="O126" i="11" s="1"/>
  <c r="O22" i="11" s="1"/>
  <c r="N125" i="11"/>
  <c r="N126" i="11" s="1"/>
  <c r="N22" i="11" s="1"/>
  <c r="M125" i="11"/>
  <c r="M126" i="11" s="1"/>
  <c r="M22" i="11" s="1"/>
  <c r="L125" i="11"/>
  <c r="L126" i="11" s="1"/>
  <c r="L22" i="11" s="1"/>
  <c r="K125" i="11"/>
  <c r="K126" i="11" s="1"/>
  <c r="K22" i="11" s="1"/>
  <c r="J125" i="11"/>
  <c r="J126" i="11" s="1"/>
  <c r="J22" i="11" s="1"/>
  <c r="I125" i="11"/>
  <c r="I126" i="11" s="1"/>
  <c r="I22" i="11" s="1"/>
  <c r="H125" i="11"/>
  <c r="H126" i="11" s="1"/>
  <c r="H22" i="11" s="1"/>
  <c r="G125" i="11"/>
  <c r="G126" i="11" s="1"/>
  <c r="G22" i="11" s="1"/>
  <c r="F125" i="11"/>
  <c r="F126" i="11" s="1"/>
  <c r="F22" i="11" s="1"/>
  <c r="E125" i="11"/>
  <c r="E126" i="11" s="1"/>
  <c r="E22" i="11" s="1"/>
  <c r="D125" i="11"/>
  <c r="D126" i="11" s="1"/>
  <c r="D22" i="11" s="1"/>
  <c r="C125" i="11"/>
  <c r="C126" i="11" s="1"/>
  <c r="C22" i="11" s="1"/>
  <c r="B125" i="11"/>
  <c r="B126" i="11" s="1"/>
  <c r="B22" i="11" s="1"/>
  <c r="U109" i="11"/>
  <c r="U110" i="11" s="1"/>
  <c r="U23" i="11" s="1"/>
  <c r="T109" i="11"/>
  <c r="T110" i="11" s="1"/>
  <c r="T23" i="11" s="1"/>
  <c r="S109" i="11"/>
  <c r="S110" i="11" s="1"/>
  <c r="S23" i="11" s="1"/>
  <c r="R109" i="11"/>
  <c r="R110" i="11" s="1"/>
  <c r="R23" i="11" s="1"/>
  <c r="Q109" i="11"/>
  <c r="Q110" i="11" s="1"/>
  <c r="Q23" i="11" s="1"/>
  <c r="P109" i="11"/>
  <c r="P110" i="11" s="1"/>
  <c r="P23" i="11" s="1"/>
  <c r="O109" i="11"/>
  <c r="O110" i="11" s="1"/>
  <c r="O23" i="11" s="1"/>
  <c r="N109" i="11"/>
  <c r="N110" i="11" s="1"/>
  <c r="N23" i="11" s="1"/>
  <c r="M109" i="11"/>
  <c r="M110" i="11" s="1"/>
  <c r="M23" i="11" s="1"/>
  <c r="L109" i="11"/>
  <c r="L110" i="11" s="1"/>
  <c r="L23" i="11" s="1"/>
  <c r="K109" i="11"/>
  <c r="K110" i="11" s="1"/>
  <c r="K23" i="11" s="1"/>
  <c r="J109" i="11"/>
  <c r="J110" i="11" s="1"/>
  <c r="J23" i="11" s="1"/>
  <c r="I109" i="11"/>
  <c r="I110" i="11" s="1"/>
  <c r="I23" i="11" s="1"/>
  <c r="H109" i="11"/>
  <c r="H110" i="11" s="1"/>
  <c r="H23" i="11" s="1"/>
  <c r="G109" i="11"/>
  <c r="G110" i="11" s="1"/>
  <c r="G23" i="11" s="1"/>
  <c r="F109" i="11"/>
  <c r="F110" i="11" s="1"/>
  <c r="F23" i="11" s="1"/>
  <c r="E109" i="11"/>
  <c r="E110" i="11" s="1"/>
  <c r="E23" i="11" s="1"/>
  <c r="D109" i="11"/>
  <c r="D110" i="11" s="1"/>
  <c r="D23" i="11" s="1"/>
  <c r="C109" i="11"/>
  <c r="C110" i="11" s="1"/>
  <c r="C23" i="11" s="1"/>
  <c r="B109" i="11"/>
  <c r="B110" i="11" s="1"/>
  <c r="B23" i="11" s="1"/>
  <c r="U93" i="11"/>
  <c r="U94" i="11" s="1"/>
  <c r="U24" i="11" s="1"/>
  <c r="T93" i="11"/>
  <c r="T94" i="11" s="1"/>
  <c r="T24" i="11" s="1"/>
  <c r="S93" i="11"/>
  <c r="S94" i="11" s="1"/>
  <c r="S24" i="11" s="1"/>
  <c r="R93" i="11"/>
  <c r="R94" i="11" s="1"/>
  <c r="R24" i="11" s="1"/>
  <c r="Q93" i="11"/>
  <c r="Q94" i="11" s="1"/>
  <c r="Q24" i="11" s="1"/>
  <c r="P93" i="11"/>
  <c r="P94" i="11" s="1"/>
  <c r="P24" i="11" s="1"/>
  <c r="O93" i="11"/>
  <c r="O94" i="11" s="1"/>
  <c r="O24" i="11" s="1"/>
  <c r="N93" i="11"/>
  <c r="N94" i="11" s="1"/>
  <c r="N24" i="11" s="1"/>
  <c r="M93" i="11"/>
  <c r="M94" i="11" s="1"/>
  <c r="M24" i="11" s="1"/>
  <c r="L93" i="11"/>
  <c r="L94" i="11" s="1"/>
  <c r="L24" i="11" s="1"/>
  <c r="K93" i="11"/>
  <c r="K94" i="11" s="1"/>
  <c r="K24" i="11" s="1"/>
  <c r="J93" i="11"/>
  <c r="J94" i="11" s="1"/>
  <c r="J24" i="11" s="1"/>
  <c r="I93" i="11"/>
  <c r="I94" i="11" s="1"/>
  <c r="I24" i="11" s="1"/>
  <c r="H93" i="11"/>
  <c r="H94" i="11" s="1"/>
  <c r="H24" i="11" s="1"/>
  <c r="G93" i="11"/>
  <c r="G94" i="11" s="1"/>
  <c r="G24" i="11" s="1"/>
  <c r="F93" i="11"/>
  <c r="F94" i="11" s="1"/>
  <c r="F24" i="11" s="1"/>
  <c r="E93" i="11"/>
  <c r="E94" i="11" s="1"/>
  <c r="E24" i="11" s="1"/>
  <c r="D93" i="11"/>
  <c r="D94" i="11" s="1"/>
  <c r="D24" i="11" s="1"/>
  <c r="C93" i="11"/>
  <c r="C94" i="11" s="1"/>
  <c r="C24" i="11" s="1"/>
  <c r="B93" i="11"/>
  <c r="B94" i="11" s="1"/>
  <c r="B24" i="11" s="1"/>
  <c r="U77" i="11"/>
  <c r="U78" i="11" s="1"/>
  <c r="U25" i="11" s="1"/>
  <c r="T77" i="11"/>
  <c r="T78" i="11" s="1"/>
  <c r="T25" i="11" s="1"/>
  <c r="S77" i="11"/>
  <c r="S78" i="11" s="1"/>
  <c r="S25" i="11" s="1"/>
  <c r="R77" i="11"/>
  <c r="R78" i="11" s="1"/>
  <c r="R25" i="11" s="1"/>
  <c r="Q77" i="11"/>
  <c r="Q78" i="11" s="1"/>
  <c r="Q25" i="11" s="1"/>
  <c r="P77" i="11"/>
  <c r="P78" i="11" s="1"/>
  <c r="P25" i="11" s="1"/>
  <c r="O77" i="11"/>
  <c r="O78" i="11" s="1"/>
  <c r="O25" i="11" s="1"/>
  <c r="N77" i="11"/>
  <c r="N78" i="11" s="1"/>
  <c r="N25" i="11" s="1"/>
  <c r="M77" i="11"/>
  <c r="M78" i="11" s="1"/>
  <c r="M25" i="11" s="1"/>
  <c r="L77" i="11"/>
  <c r="L78" i="11" s="1"/>
  <c r="L25" i="11" s="1"/>
  <c r="K77" i="11"/>
  <c r="K78" i="11" s="1"/>
  <c r="K25" i="11" s="1"/>
  <c r="J77" i="11"/>
  <c r="J78" i="11" s="1"/>
  <c r="J25" i="11" s="1"/>
  <c r="I77" i="11"/>
  <c r="I78" i="11" s="1"/>
  <c r="I25" i="11" s="1"/>
  <c r="H77" i="11"/>
  <c r="H78" i="11" s="1"/>
  <c r="H25" i="11" s="1"/>
  <c r="G77" i="11"/>
  <c r="G78" i="11" s="1"/>
  <c r="G25" i="11" s="1"/>
  <c r="F77" i="11"/>
  <c r="F78" i="11" s="1"/>
  <c r="F25" i="11" s="1"/>
  <c r="E77" i="11"/>
  <c r="E78" i="11" s="1"/>
  <c r="E25" i="11" s="1"/>
  <c r="D77" i="11"/>
  <c r="D78" i="11" s="1"/>
  <c r="D25" i="11" s="1"/>
  <c r="C77" i="11"/>
  <c r="C78" i="11" s="1"/>
  <c r="C25" i="11" s="1"/>
  <c r="B77" i="11"/>
  <c r="B78" i="11" s="1"/>
  <c r="B25" i="11" s="1"/>
  <c r="U61" i="11"/>
  <c r="U62" i="11" s="1"/>
  <c r="U26" i="11" s="1"/>
  <c r="T61" i="11"/>
  <c r="T62" i="11" s="1"/>
  <c r="T26" i="11" s="1"/>
  <c r="S61" i="11"/>
  <c r="S62" i="11" s="1"/>
  <c r="S26" i="11" s="1"/>
  <c r="R61" i="11"/>
  <c r="R62" i="11" s="1"/>
  <c r="R26" i="11" s="1"/>
  <c r="Q61" i="11"/>
  <c r="Q62" i="11" s="1"/>
  <c r="Q26" i="11" s="1"/>
  <c r="P61" i="11"/>
  <c r="P62" i="11" s="1"/>
  <c r="P26" i="11" s="1"/>
  <c r="O61" i="11"/>
  <c r="O62" i="11" s="1"/>
  <c r="O26" i="11" s="1"/>
  <c r="N61" i="11"/>
  <c r="N62" i="11" s="1"/>
  <c r="N26" i="11" s="1"/>
  <c r="M61" i="11"/>
  <c r="M62" i="11" s="1"/>
  <c r="M26" i="11" s="1"/>
  <c r="L61" i="11"/>
  <c r="L62" i="11" s="1"/>
  <c r="L26" i="11" s="1"/>
  <c r="K61" i="11"/>
  <c r="K62" i="11" s="1"/>
  <c r="K26" i="11" s="1"/>
  <c r="J61" i="11"/>
  <c r="J62" i="11" s="1"/>
  <c r="J26" i="11" s="1"/>
  <c r="I61" i="11"/>
  <c r="I62" i="11" s="1"/>
  <c r="I26" i="11" s="1"/>
  <c r="H61" i="11"/>
  <c r="H62" i="11" s="1"/>
  <c r="H26" i="11" s="1"/>
  <c r="G61" i="11"/>
  <c r="G62" i="11" s="1"/>
  <c r="G26" i="11" s="1"/>
  <c r="F61" i="11"/>
  <c r="F62" i="11" s="1"/>
  <c r="F26" i="11" s="1"/>
  <c r="E61" i="11"/>
  <c r="E62" i="11" s="1"/>
  <c r="E26" i="11" s="1"/>
  <c r="D61" i="11"/>
  <c r="D62" i="11" s="1"/>
  <c r="D26" i="11" s="1"/>
  <c r="C61" i="11"/>
  <c r="C62" i="11" s="1"/>
  <c r="C26" i="11" s="1"/>
  <c r="B61" i="11"/>
  <c r="B62" i="11" s="1"/>
  <c r="B26" i="11" s="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N46" i="11" l="1"/>
  <c r="N27" i="11" s="1"/>
  <c r="C46" i="11"/>
  <c r="C27" i="11" s="1"/>
  <c r="G46" i="11"/>
  <c r="G27" i="11" s="1"/>
  <c r="K46" i="11"/>
  <c r="K27" i="11" s="1"/>
  <c r="O46" i="11"/>
  <c r="O27" i="11" s="1"/>
  <c r="S46" i="11"/>
  <c r="S27" i="11" s="1"/>
  <c r="B46" i="11"/>
  <c r="B27" i="11" s="1"/>
  <c r="J46" i="11"/>
  <c r="J27" i="11" s="1"/>
  <c r="D46" i="11"/>
  <c r="D27" i="11" s="1"/>
  <c r="H46" i="11"/>
  <c r="H27" i="11" s="1"/>
  <c r="L46" i="11"/>
  <c r="L27" i="11" s="1"/>
  <c r="P46" i="11"/>
  <c r="P27" i="11" s="1"/>
  <c r="T46" i="11"/>
  <c r="T27" i="11" s="1"/>
  <c r="F46" i="11"/>
  <c r="F27" i="11" s="1"/>
  <c r="R46" i="11"/>
  <c r="R27" i="11" s="1"/>
  <c r="E46" i="11"/>
  <c r="E27" i="11" s="1"/>
  <c r="I46" i="11"/>
  <c r="I27" i="11" s="1"/>
  <c r="M46" i="11"/>
  <c r="M27" i="11" s="1"/>
  <c r="Q46" i="11"/>
  <c r="Q27" i="11" s="1"/>
  <c r="U46" i="11"/>
  <c r="U27" i="11" s="1"/>
  <c r="L68" i="16"/>
  <c r="L69" i="16" s="1"/>
  <c r="L35" i="16" s="1"/>
  <c r="R68" i="16"/>
  <c r="R69" i="16" s="1"/>
  <c r="R35" i="16" s="1"/>
  <c r="N68" i="16"/>
  <c r="N69" i="16" s="1"/>
  <c r="N35" i="16" s="1"/>
  <c r="U116" i="16"/>
  <c r="U117" i="16" s="1"/>
  <c r="U32" i="16" s="1"/>
  <c r="T116" i="16"/>
  <c r="T117" i="16" s="1"/>
  <c r="T32" i="16" s="1"/>
  <c r="S116" i="16"/>
  <c r="S117" i="16" s="1"/>
  <c r="S32" i="16" s="1"/>
  <c r="Q100" i="16"/>
  <c r="Q101" i="16" s="1"/>
  <c r="T100" i="16"/>
  <c r="T101" i="16" s="1"/>
  <c r="L100" i="16"/>
  <c r="L101" i="16" s="1"/>
  <c r="J100" i="16"/>
  <c r="J101" i="16" s="1"/>
  <c r="O100" i="16"/>
  <c r="O101" i="16" s="1"/>
  <c r="N100" i="16"/>
  <c r="N101" i="16" s="1"/>
  <c r="M52" i="16"/>
  <c r="M53" i="16" s="1"/>
  <c r="M36" i="16" s="1"/>
  <c r="P52" i="16"/>
  <c r="P53" i="16" s="1"/>
  <c r="P36" i="16" s="1"/>
  <c r="J52" i="16"/>
  <c r="J53" i="16" s="1"/>
  <c r="J36" i="16" s="1"/>
  <c r="O180" i="16"/>
  <c r="O181" i="16" s="1"/>
  <c r="O28" i="16" s="1"/>
  <c r="N148" i="16"/>
  <c r="N149" i="16" s="1"/>
  <c r="N30" i="16" s="1"/>
  <c r="O132" i="16"/>
  <c r="O133" i="16" s="1"/>
  <c r="O31" i="16" s="1"/>
  <c r="J84" i="16"/>
  <c r="J85" i="16" s="1"/>
  <c r="O84" i="16"/>
  <c r="O85" i="16" s="1"/>
  <c r="L84" i="16"/>
  <c r="L85" i="16" s="1"/>
  <c r="T84" i="16"/>
  <c r="T85" i="16" s="1"/>
  <c r="R84" i="16"/>
  <c r="R85" i="16" s="1"/>
  <c r="N132" i="16"/>
  <c r="N133" i="16" s="1"/>
  <c r="N31" i="16" s="1"/>
  <c r="S180" i="16"/>
  <c r="S181" i="16" s="1"/>
  <c r="S28" i="16" s="1"/>
  <c r="J180" i="16"/>
  <c r="J181" i="16" s="1"/>
  <c r="J28" i="16" s="1"/>
  <c r="U180" i="16"/>
  <c r="U181" i="16" s="1"/>
  <c r="U28" i="16" s="1"/>
  <c r="N180" i="16"/>
  <c r="N181" i="16" s="1"/>
  <c r="N28" i="16" s="1"/>
  <c r="S68" i="16"/>
  <c r="S69" i="16" s="1"/>
  <c r="S35" i="16" s="1"/>
  <c r="U68" i="16"/>
  <c r="U69" i="16" s="1"/>
  <c r="U35" i="16" s="1"/>
  <c r="J116" i="16"/>
  <c r="J117" i="16" s="1"/>
  <c r="J32" i="16" s="1"/>
  <c r="Q52" i="16"/>
  <c r="Q53" i="16" s="1"/>
  <c r="Q36" i="16" s="1"/>
  <c r="R164" i="16"/>
  <c r="R165" i="16" s="1"/>
  <c r="R29" i="16" s="1"/>
  <c r="U164" i="16"/>
  <c r="U165" i="16" s="1"/>
  <c r="U29" i="16" s="1"/>
  <c r="K148" i="16"/>
  <c r="K149" i="16" s="1"/>
  <c r="K30" i="16" s="1"/>
  <c r="J148" i="16"/>
  <c r="J149" i="16" s="1"/>
  <c r="J30" i="16" s="1"/>
  <c r="M132" i="16"/>
  <c r="M133" i="16" s="1"/>
  <c r="M31" i="16" s="1"/>
  <c r="L180" i="16"/>
  <c r="L181" i="16" s="1"/>
  <c r="L28" i="16" s="1"/>
  <c r="T148" i="16"/>
  <c r="T149" i="16" s="1"/>
  <c r="T30" i="16" s="1"/>
  <c r="Q148" i="16"/>
  <c r="Q149" i="16" s="1"/>
  <c r="Q30" i="16" s="1"/>
  <c r="K68" i="16"/>
  <c r="K69" i="16" s="1"/>
  <c r="K35" i="16" s="1"/>
  <c r="G23" i="16" s="1"/>
  <c r="T68" i="16"/>
  <c r="T69" i="16" s="1"/>
  <c r="T35" i="16" s="1"/>
  <c r="M68" i="16"/>
  <c r="M69" i="16" s="1"/>
  <c r="M35" i="16" s="1"/>
  <c r="M116" i="16"/>
  <c r="M117" i="16" s="1"/>
  <c r="M32" i="16" s="1"/>
  <c r="P116" i="16"/>
  <c r="P117" i="16" s="1"/>
  <c r="P32" i="16" s="1"/>
  <c r="K116" i="16"/>
  <c r="K117" i="16" s="1"/>
  <c r="K32" i="16" s="1"/>
  <c r="G21" i="16" s="1"/>
  <c r="U100" i="16"/>
  <c r="U101" i="16" s="1"/>
  <c r="P100" i="16"/>
  <c r="P101" i="16" s="1"/>
  <c r="S100" i="16"/>
  <c r="S101" i="16" s="1"/>
  <c r="N52" i="16"/>
  <c r="N53" i="16" s="1"/>
  <c r="N36" i="16" s="1"/>
  <c r="S52" i="16"/>
  <c r="S53" i="16" s="1"/>
  <c r="S36" i="16" s="1"/>
  <c r="K52" i="16"/>
  <c r="K53" i="16" s="1"/>
  <c r="K36" i="16" s="1"/>
  <c r="G24" i="16" s="1"/>
  <c r="M148" i="16"/>
  <c r="M149" i="16" s="1"/>
  <c r="M30" i="16" s="1"/>
  <c r="T164" i="16"/>
  <c r="T165" i="16" s="1"/>
  <c r="T29" i="16" s="1"/>
  <c r="L148" i="16"/>
  <c r="L149" i="16" s="1"/>
  <c r="L30" i="16" s="1"/>
  <c r="J132" i="16"/>
  <c r="J133" i="16" s="1"/>
  <c r="J31" i="16" s="1"/>
  <c r="O148" i="16"/>
  <c r="O149" i="16" s="1"/>
  <c r="O30" i="16" s="1"/>
  <c r="L132" i="16"/>
  <c r="L133" i="16" s="1"/>
  <c r="L31" i="16" s="1"/>
  <c r="K132" i="16"/>
  <c r="K133" i="16" s="1"/>
  <c r="K31" i="16" s="1"/>
  <c r="S84" i="16"/>
  <c r="S85" i="16" s="1"/>
  <c r="M84" i="16"/>
  <c r="M85" i="16" s="1"/>
  <c r="M33" i="16" s="1"/>
  <c r="M164" i="16"/>
  <c r="M165" i="16" s="1"/>
  <c r="M29" i="16" s="1"/>
  <c r="N84" i="16"/>
  <c r="N85" i="16" s="1"/>
  <c r="U84" i="16"/>
  <c r="U85" i="16" s="1"/>
  <c r="U34" i="16" s="1"/>
  <c r="J68" i="16"/>
  <c r="J69" i="16" s="1"/>
  <c r="J35" i="16" s="1"/>
  <c r="R116" i="16"/>
  <c r="R117" i="16" s="1"/>
  <c r="R32" i="16" s="1"/>
  <c r="T52" i="16"/>
  <c r="T53" i="16" s="1"/>
  <c r="T36" i="16" s="1"/>
  <c r="R52" i="16"/>
  <c r="R53" i="16" s="1"/>
  <c r="R36" i="16" s="1"/>
  <c r="S164" i="16"/>
  <c r="S165" i="16" s="1"/>
  <c r="S29" i="16" s="1"/>
  <c r="P132" i="16"/>
  <c r="P133" i="16" s="1"/>
  <c r="P31" i="16" s="1"/>
  <c r="T132" i="16"/>
  <c r="T133" i="16" s="1"/>
  <c r="T31" i="16" s="1"/>
  <c r="J164" i="16"/>
  <c r="J165" i="16" s="1"/>
  <c r="J29" i="16" s="1"/>
  <c r="K164" i="16"/>
  <c r="K165" i="16" s="1"/>
  <c r="K29" i="16" s="1"/>
  <c r="G20" i="16" s="1"/>
  <c r="L164" i="16"/>
  <c r="L165" i="16" s="1"/>
  <c r="L29" i="16" s="1"/>
  <c r="S148" i="16"/>
  <c r="S149" i="16" s="1"/>
  <c r="S30" i="16" s="1"/>
  <c r="K84" i="16"/>
  <c r="K85" i="16" s="1"/>
  <c r="O164" i="16"/>
  <c r="O165" i="16" s="1"/>
  <c r="O29" i="16" s="1"/>
  <c r="P164" i="16"/>
  <c r="P165" i="16" s="1"/>
  <c r="P29" i="16" s="1"/>
  <c r="P148" i="16"/>
  <c r="P149" i="16" s="1"/>
  <c r="P30" i="16" s="1"/>
  <c r="S132" i="16"/>
  <c r="S133" i="16" s="1"/>
  <c r="S31" i="16" s="1"/>
  <c r="O68" i="16"/>
  <c r="O69" i="16" s="1"/>
  <c r="O35" i="16" s="1"/>
  <c r="P68" i="16"/>
  <c r="P69" i="16" s="1"/>
  <c r="P35" i="16" s="1"/>
  <c r="I68" i="16"/>
  <c r="I69" i="16" s="1"/>
  <c r="I35" i="16" s="1"/>
  <c r="Q68" i="16"/>
  <c r="Q69" i="16" s="1"/>
  <c r="Q35" i="16" s="1"/>
  <c r="Q116" i="16"/>
  <c r="Q117" i="16" s="1"/>
  <c r="Q32" i="16" s="1"/>
  <c r="L116" i="16"/>
  <c r="L117" i="16" s="1"/>
  <c r="L32" i="16" s="1"/>
  <c r="O116" i="16"/>
  <c r="O117" i="16" s="1"/>
  <c r="O32" i="16" s="1"/>
  <c r="I116" i="16"/>
  <c r="I117" i="16" s="1"/>
  <c r="I32" i="16" s="1"/>
  <c r="N116" i="16"/>
  <c r="N117" i="16" s="1"/>
  <c r="N32" i="16" s="1"/>
  <c r="M100" i="16"/>
  <c r="M101" i="16" s="1"/>
  <c r="R100" i="16"/>
  <c r="R101" i="16" s="1"/>
  <c r="I100" i="16"/>
  <c r="I101" i="16" s="1"/>
  <c r="K100" i="16"/>
  <c r="K101" i="16" s="1"/>
  <c r="U52" i="16"/>
  <c r="U53" i="16" s="1"/>
  <c r="U36" i="16" s="1"/>
  <c r="L52" i="16"/>
  <c r="L53" i="16" s="1"/>
  <c r="L36" i="16" s="1"/>
  <c r="I52" i="16"/>
  <c r="I53" i="16" s="1"/>
  <c r="I36" i="16" s="1"/>
  <c r="O52" i="16"/>
  <c r="O53" i="16" s="1"/>
  <c r="O36" i="16" s="1"/>
  <c r="Q132" i="16"/>
  <c r="Q133" i="16" s="1"/>
  <c r="Q31" i="16" s="1"/>
  <c r="P180" i="16"/>
  <c r="P181" i="16" s="1"/>
  <c r="P28" i="16" s="1"/>
  <c r="N164" i="16"/>
  <c r="N165" i="16" s="1"/>
  <c r="N29" i="16" s="1"/>
  <c r="K180" i="16"/>
  <c r="K181" i="16" s="1"/>
  <c r="K28" i="16" s="1"/>
  <c r="U148" i="16"/>
  <c r="U149" i="16" s="1"/>
  <c r="U30" i="16" s="1"/>
  <c r="M180" i="16"/>
  <c r="M181" i="16" s="1"/>
  <c r="M28" i="16" s="1"/>
  <c r="I148" i="16"/>
  <c r="I149" i="16" s="1"/>
  <c r="I30" i="16" s="1"/>
  <c r="R148" i="16"/>
  <c r="R149" i="16" s="1"/>
  <c r="R30" i="16" s="1"/>
  <c r="U132" i="16"/>
  <c r="U133" i="16" s="1"/>
  <c r="U31" i="16" s="1"/>
  <c r="Q180" i="16"/>
  <c r="Q181" i="16" s="1"/>
  <c r="Q28" i="16" s="1"/>
  <c r="Q84" i="16"/>
  <c r="Q85" i="16" s="1"/>
  <c r="T180" i="16"/>
  <c r="T181" i="16" s="1"/>
  <c r="T28" i="16" s="1"/>
  <c r="I84" i="16"/>
  <c r="I85" i="16" s="1"/>
  <c r="P84" i="16"/>
  <c r="P85" i="16" s="1"/>
  <c r="P33" i="16" s="1"/>
  <c r="I132" i="16"/>
  <c r="I133" i="16" s="1"/>
  <c r="I31" i="16" s="1"/>
  <c r="R132" i="16"/>
  <c r="R133" i="16" s="1"/>
  <c r="R31" i="16" s="1"/>
  <c r="I180" i="16"/>
  <c r="I181" i="16" s="1"/>
  <c r="I28" i="16" s="1"/>
  <c r="R180" i="16"/>
  <c r="R181" i="16" s="1"/>
  <c r="R28" i="16" s="1"/>
  <c r="I164" i="16"/>
  <c r="I165" i="16" s="1"/>
  <c r="I29" i="16" s="1"/>
  <c r="Q164" i="16"/>
  <c r="Q165" i="16" s="1"/>
  <c r="Q29" i="16" s="1"/>
  <c r="N34" i="16" l="1"/>
  <c r="N33" i="16"/>
  <c r="S34" i="16"/>
  <c r="S33" i="16"/>
  <c r="U33" i="16"/>
  <c r="L33" i="16"/>
  <c r="L34" i="16"/>
  <c r="Q34" i="16"/>
  <c r="Q33" i="16"/>
  <c r="O34" i="16"/>
  <c r="O33" i="16"/>
  <c r="R33" i="16"/>
  <c r="R34" i="16"/>
  <c r="J33" i="16"/>
  <c r="J34" i="16"/>
  <c r="K34" i="16"/>
  <c r="K33" i="16"/>
  <c r="G22" i="16" s="1"/>
  <c r="I33" i="16"/>
  <c r="I34" i="16"/>
  <c r="T33" i="16"/>
  <c r="T34" i="16"/>
  <c r="M34" i="16"/>
  <c r="P34" i="16"/>
</calcChain>
</file>

<file path=xl/sharedStrings.xml><?xml version="1.0" encoding="utf-8"?>
<sst xmlns="http://schemas.openxmlformats.org/spreadsheetml/2006/main" count="1310" uniqueCount="58">
  <si>
    <t>Top 1</t>
  </si>
  <si>
    <t>Top 2</t>
  </si>
  <si>
    <t>Top 3</t>
  </si>
  <si>
    <t>Top 4</t>
  </si>
  <si>
    <t>Top 5</t>
  </si>
  <si>
    <t>Top 6</t>
  </si>
  <si>
    <t>Top 7</t>
  </si>
  <si>
    <t>Top 8</t>
  </si>
  <si>
    <t>Top 9</t>
  </si>
  <si>
    <t>Top 10</t>
  </si>
  <si>
    <t>Top 11</t>
  </si>
  <si>
    <t>Top 12</t>
  </si>
  <si>
    <t>Top 13</t>
  </si>
  <si>
    <t>Top 14</t>
  </si>
  <si>
    <t>Top 15</t>
  </si>
  <si>
    <t>Top 16</t>
  </si>
  <si>
    <t>Top 17</t>
  </si>
  <si>
    <t>Top 18</t>
  </si>
  <si>
    <t>Top 19</t>
  </si>
  <si>
    <t>Top 20</t>
  </si>
  <si>
    <t>Test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</si>
  <si>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</si>
  <si>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</si>
  <si>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</si>
  <si>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</si>
  <si>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</si>
  <si>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</si>
  <si>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</si>
  <si>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</si>
  <si>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</si>
  <si>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Size</t>
  </si>
  <si>
    <t>f10</t>
  </si>
  <si>
    <t>Mapping size: 861</t>
  </si>
  <si>
    <t>Size: 1</t>
  </si>
  <si>
    <t>Train</t>
  </si>
  <si>
    <t>100%</t>
  </si>
  <si>
    <t>50%</t>
  </si>
  <si>
    <t>5%</t>
  </si>
  <si>
    <t>10%</t>
  </si>
  <si>
    <t>25%</t>
  </si>
  <si>
    <t>12.5%</t>
  </si>
  <si>
    <t>2%</t>
  </si>
  <si>
    <t>1%</t>
  </si>
  <si>
    <t>3%</t>
  </si>
  <si>
    <t>4%</t>
  </si>
  <si>
    <t>VectorSize:</t>
  </si>
  <si>
    <t>Running time:</t>
  </si>
  <si>
    <t>Size:</t>
  </si>
  <si>
    <t>|</t>
  </si>
  <si>
    <t>class</t>
  </si>
  <si>
    <t xml:space="preserve"> </t>
  </si>
  <si>
    <t>Running Time</t>
  </si>
  <si>
    <t># seen Java API</t>
  </si>
  <si>
    <t># seen C# API</t>
  </si>
  <si>
    <t>IBM Model</t>
  </si>
  <si>
    <t>JV2CS</t>
  </si>
  <si>
    <t>Package-based selection</t>
  </si>
  <si>
    <t>Diversified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</si>
</sst>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/>
    <xf numFmtId="164" fontId="0" fillId="0" borderId="0" xfId="0" applyNumberFormat="1"/>
    <xf numFmtId="0" fontId="0" fillId="0" borderId="0" xfId="0" applyNumberFormat="1"/>
    <xf numFmtId="9" fontId="0" fillId="0" borderId="0" xfId="0" quotePrefix="1" applyNumberFormat="1"/>
    <xf numFmtId="0" fontId="0" fillId="0" borderId="0" xfId="0" applyAlignment="1">
      <alignment wrapText="1"/>
    </xf>
    <xf numFmtId="1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0BCC0"/>
      <color rgb="FF21DEE7"/>
      <color rgb="FF996633"/>
      <color rgb="FF8D26E2"/>
      <color rgb="FFFF7979"/>
      <color rgb="FFFF6D6D"/>
      <color rgb="FFA9D18E"/>
      <color rgb="FFFFFFFF"/>
      <color rgb="FF000000"/>
      <color rgb="FF39C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1268990753748"/>
          <c:y val="4.2835958005249343E-2"/>
          <c:w val="0.72762222149617195"/>
          <c:h val="0.74590769903762022"/>
        </c:manualLayout>
      </c:layout>
      <c:barChart>
        <c:barDir val="col"/>
        <c:grouping val="clustered"/>
        <c:varyColors val="0"/>
        <c:ser>
          <c:idx val="4"/>
          <c:order val="6"/>
          <c:tx>
            <c:strRef>
              <c:f>DataSensitivity!$J$19</c:f>
              <c:strCache>
                <c:ptCount val="1"/>
                <c:pt idx="0">
                  <c:v># seen C# API</c:v>
                </c:pt>
              </c:strCache>
            </c:strRef>
          </c:tx>
          <c:spPr>
            <a:pattFill prst="wdUpDiag">
              <a:fgClr>
                <a:schemeClr val="accent2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DataSensitivity!$I$20:$I$25</c:f>
              <c:numCache>
                <c:formatCode>0</c:formatCode>
                <c:ptCount val="6"/>
                <c:pt idx="0">
                  <c:v>361</c:v>
                </c:pt>
                <c:pt idx="1">
                  <c:v>475</c:v>
                </c:pt>
                <c:pt idx="2">
                  <c:v>517</c:v>
                </c:pt>
                <c:pt idx="3">
                  <c:v>547</c:v>
                </c:pt>
                <c:pt idx="4">
                  <c:v>576</c:v>
                </c:pt>
                <c:pt idx="5">
                  <c:v>593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D68-426E-A36C-6A55DB0C5595}"/>
            </c:ext>
          </c:extLst>
        </c:ser>
        <c:ser>
          <c:idx val="21"/>
          <c:order val="7"/>
          <c:tx>
            <c:strRef>
              <c:f>DataSensitivity!$I$19</c:f>
              <c:strCache>
                <c:ptCount val="1"/>
                <c:pt idx="0">
                  <c:v># seen Java API</c:v>
                </c:pt>
              </c:strCache>
            </c:strRef>
          </c:tx>
          <c:spPr>
            <a:pattFill prst="wdDnDiag">
              <a:fgClr>
                <a:schemeClr val="accent6">
                  <a:lumMod val="60000"/>
                  <a:lumOff val="40000"/>
                </a:schemeClr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DataSensitivity!$H$20:$H$25</c:f>
              <c:numCache>
                <c:formatCode>0</c:formatCode>
                <c:ptCount val="6"/>
                <c:pt idx="0">
                  <c:v>473</c:v>
                </c:pt>
                <c:pt idx="1">
                  <c:v>573</c:v>
                </c:pt>
                <c:pt idx="2">
                  <c:v>643</c:v>
                </c:pt>
                <c:pt idx="3">
                  <c:v>706</c:v>
                </c:pt>
                <c:pt idx="4">
                  <c:v>782</c:v>
                </c:pt>
                <c:pt idx="5">
                  <c:v>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68-426E-A36C-6A55DB0C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76368"/>
        <c:axId val="210775808"/>
      </c:barChart>
      <c:lineChart>
        <c:grouping val="standard"/>
        <c:varyColors val="0"/>
        <c:ser>
          <c:idx val="1"/>
          <c:order val="0"/>
          <c:tx>
            <c:strRef>
              <c:f>DataSensitivity!$C$19</c:f>
              <c:strCache>
                <c:ptCount val="1"/>
                <c:pt idx="0">
                  <c:v>Top 1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DataSensitivity!$B$20:$B$25</c:f>
              <c:numCache>
                <c:formatCode>0.0</c:formatCode>
                <c:ptCount val="6"/>
                <c:pt idx="0">
                  <c:v>20.348837209302324</c:v>
                </c:pt>
                <c:pt idx="1">
                  <c:v>38.095238095238095</c:v>
                </c:pt>
                <c:pt idx="2">
                  <c:v>38.815789473684212</c:v>
                </c:pt>
                <c:pt idx="3">
                  <c:v>45.316455696202532</c:v>
                </c:pt>
                <c:pt idx="4">
                  <c:v>45.903614457831324</c:v>
                </c:pt>
                <c:pt idx="5">
                  <c:v>53.139534883720927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68-426E-A36C-6A55DB0C5595}"/>
            </c:ext>
          </c:extLst>
        </c:ser>
        <c:ser>
          <c:idx val="2"/>
          <c:order val="1"/>
          <c:tx>
            <c:strRef>
              <c:f>DataSensitivity!$D$19</c:f>
              <c:strCache>
                <c:ptCount val="1"/>
                <c:pt idx="0">
                  <c:v>Top 2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15875">
                <a:solidFill>
                  <a:schemeClr val="accent2"/>
                </a:solidFill>
              </a:ln>
              <a:effectLst/>
            </c:spPr>
          </c:marker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DataSensitivity!$C$20:$C$25</c:f>
              <c:numCache>
                <c:formatCode>0.0</c:formatCode>
                <c:ptCount val="6"/>
                <c:pt idx="0">
                  <c:v>31.744186046511629</c:v>
                </c:pt>
                <c:pt idx="1">
                  <c:v>53.174603174603178</c:v>
                </c:pt>
                <c:pt idx="2">
                  <c:v>53.815789473684205</c:v>
                </c:pt>
                <c:pt idx="3">
                  <c:v>60</c:v>
                </c:pt>
                <c:pt idx="4">
                  <c:v>60.481927710843372</c:v>
                </c:pt>
                <c:pt idx="5">
                  <c:v>65.465116279069775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68-426E-A36C-6A55DB0C5595}"/>
            </c:ext>
          </c:extLst>
        </c:ser>
        <c:ser>
          <c:idx val="3"/>
          <c:order val="2"/>
          <c:tx>
            <c:strRef>
              <c:f>DataSensitivity!$E$19</c:f>
              <c:strCache>
                <c:ptCount val="1"/>
                <c:pt idx="0">
                  <c:v>Top 3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DataSensitivity!$D$20:$D$25</c:f>
              <c:numCache>
                <c:formatCode>0.0</c:formatCode>
                <c:ptCount val="6"/>
                <c:pt idx="0">
                  <c:v>36.046511627906973</c:v>
                </c:pt>
                <c:pt idx="1">
                  <c:v>60.476190476190474</c:v>
                </c:pt>
                <c:pt idx="2">
                  <c:v>62.236842105263158</c:v>
                </c:pt>
                <c:pt idx="3">
                  <c:v>66.708860759493675</c:v>
                </c:pt>
                <c:pt idx="4">
                  <c:v>66.987951807228924</c:v>
                </c:pt>
                <c:pt idx="5">
                  <c:v>71.279069767441854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68-426E-A36C-6A55DB0C5595}"/>
            </c:ext>
          </c:extLst>
        </c:ser>
        <c:ser>
          <c:idx val="20"/>
          <c:order val="3"/>
          <c:tx>
            <c:strRef>
              <c:f>DataSensitivity!$F$19</c:f>
              <c:strCache>
                <c:ptCount val="1"/>
                <c:pt idx="0">
                  <c:v>Top 4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7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DataSensitivity!$E$20:$E$25</c:f>
              <c:numCache>
                <c:formatCode>0.0</c:formatCode>
                <c:ptCount val="6"/>
                <c:pt idx="0">
                  <c:v>39.302325581395351</c:v>
                </c:pt>
                <c:pt idx="1">
                  <c:v>65.873015873015873</c:v>
                </c:pt>
                <c:pt idx="2">
                  <c:v>66.973684210526315</c:v>
                </c:pt>
                <c:pt idx="3">
                  <c:v>71.012658227848107</c:v>
                </c:pt>
                <c:pt idx="4">
                  <c:v>72.168674698795172</c:v>
                </c:pt>
                <c:pt idx="5">
                  <c:v>75.813953488372093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6D68-426E-A36C-6A55DB0C5595}"/>
            </c:ext>
          </c:extLst>
        </c:ser>
        <c:ser>
          <c:idx val="19"/>
          <c:order val="4"/>
          <c:tx>
            <c:strRef>
              <c:f>DataSensitivity!$G$19</c:f>
              <c:strCache>
                <c:ptCount val="1"/>
                <c:pt idx="0">
                  <c:v>Top 5</c:v>
                </c:pt>
              </c:strCache>
            </c:strRef>
          </c:tx>
          <c:spPr>
            <a:ln w="15875" cap="rnd">
              <a:solidFill>
                <a:srgbClr val="10BCC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15875">
                <a:solidFill>
                  <a:srgbClr val="10BCC0"/>
                </a:solidFill>
              </a:ln>
              <a:effectLst/>
            </c:spPr>
          </c:marker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DataSensitivity!$F$20:$F$25</c:f>
              <c:numCache>
                <c:formatCode>0.0</c:formatCode>
                <c:ptCount val="6"/>
                <c:pt idx="0">
                  <c:v>41.511627906976742</c:v>
                </c:pt>
                <c:pt idx="1">
                  <c:v>67.936507936507937</c:v>
                </c:pt>
                <c:pt idx="2">
                  <c:v>68.815789473684205</c:v>
                </c:pt>
                <c:pt idx="3">
                  <c:v>73.797468354430379</c:v>
                </c:pt>
                <c:pt idx="4">
                  <c:v>74.578313253012055</c:v>
                </c:pt>
                <c:pt idx="5">
                  <c:v>77.906976744186053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6D68-426E-A36C-6A55DB0C5595}"/>
            </c:ext>
          </c:extLst>
        </c:ser>
        <c:ser>
          <c:idx val="0"/>
          <c:order val="5"/>
          <c:tx>
            <c:strRef>
              <c:f>DataSensitivity!$H$19</c:f>
              <c:strCache>
                <c:ptCount val="1"/>
                <c:pt idx="0">
                  <c:v>Top 10</c:v>
                </c:pt>
              </c:strCache>
            </c:strRef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noFill/>
              <a:ln w="15875">
                <a:solidFill>
                  <a:srgbClr val="C00000"/>
                </a:solidFill>
              </a:ln>
              <a:effectLst/>
            </c:spPr>
          </c:marker>
          <c:cat>
            <c:numRef>
              <c:f>DataSensitivity!$A$20:$A$25</c:f>
              <c:numCache>
                <c:formatCode>0%</c:formatCode>
                <c:ptCount val="6"/>
                <c:pt idx="0">
                  <c:v>0.02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0.5</c:v>
                </c:pt>
                <c:pt idx="5">
                  <c:v>1</c:v>
                </c:pt>
              </c:numCache>
            </c:numRef>
          </c:cat>
          <c:val>
            <c:numRef>
              <c:f>DataSensitivity!$G$20:$G$25</c:f>
              <c:numCache>
                <c:formatCode>0.0</c:formatCode>
                <c:ptCount val="6"/>
                <c:pt idx="0">
                  <c:v>45.581395348837212</c:v>
                </c:pt>
                <c:pt idx="1">
                  <c:v>74.761904761904759</c:v>
                </c:pt>
                <c:pt idx="2">
                  <c:v>75.921052631578945</c:v>
                </c:pt>
                <c:pt idx="3">
                  <c:v>81.898734177215189</c:v>
                </c:pt>
                <c:pt idx="4">
                  <c:v>81.566265060240966</c:v>
                </c:pt>
                <c:pt idx="5">
                  <c:v>83.372093023255815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68-426E-A36C-6A55DB0C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74688"/>
        <c:axId val="210775248"/>
      </c:lineChart>
      <c:catAx>
        <c:axId val="21077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Training Size (percent</a:t>
                </a:r>
                <a:r>
                  <a:rPr lang="en-US" baseline="0"/>
                  <a:t> of full corpus)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in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775248"/>
        <c:crosses val="autoZero"/>
        <c:auto val="1"/>
        <c:lblAlgn val="ctr"/>
        <c:lblOffset val="10"/>
        <c:noMultiLvlLbl val="0"/>
      </c:catAx>
      <c:valAx>
        <c:axId val="210775248"/>
        <c:scaling>
          <c:orientation val="minMax"/>
          <c:min val="1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Accuracy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774688"/>
        <c:crosses val="autoZero"/>
        <c:crossBetween val="between"/>
      </c:valAx>
      <c:valAx>
        <c:axId val="210775808"/>
        <c:scaling>
          <c:orientation val="minMax"/>
          <c:max val="1100"/>
          <c:min val="3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mapped </a:t>
                </a:r>
                <a:r>
                  <a:rPr lang="en-US"/>
                  <a:t>APIs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0776368"/>
        <c:crosses val="max"/>
        <c:crossBetween val="between"/>
      </c:valAx>
      <c:catAx>
        <c:axId val="2107763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2107758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385826771653"/>
          <c:y val="4.2835958005249343E-2"/>
          <c:w val="0.77741469816272968"/>
          <c:h val="0.74590769903762022"/>
        </c:manualLayout>
      </c:layout>
      <c:areaChart>
        <c:grouping val="standard"/>
        <c:varyColors val="0"/>
        <c:ser>
          <c:idx val="1"/>
          <c:order val="0"/>
          <c:tx>
            <c:strRef>
              <c:f>DimensionSensitivity!$B$19</c:f>
              <c:strCache>
                <c:ptCount val="1"/>
                <c:pt idx="0">
                  <c:v>Running Time</c:v>
                </c:pt>
              </c:strCache>
            </c:strRef>
          </c:tx>
          <c:spPr>
            <a:solidFill>
              <a:srgbClr val="A9D18E">
                <a:alpha val="50000"/>
              </a:srgbClr>
            </a:solidFill>
            <a:ln>
              <a:solidFill>
                <a:schemeClr val="accent6"/>
              </a:solidFill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DimensionSensitivity!$B$20:$B$37</c15:sqref>
                  </c15:fullRef>
                </c:ext>
              </c:extLst>
              <c:f>(DimensionSensitivity!$B$20,DimensionSensitivity!$B$22,DimensionSensitivity!$B$24,DimensionSensitivity!$B$26,DimensionSensitivity!$B$28:$B$29,DimensionSensitivity!$B$31,DimensionSensitivity!$B$33:$B$36)</c:f>
              <c:numCache>
                <c:formatCode>General</c:formatCode>
                <c:ptCount val="11"/>
                <c:pt idx="0">
                  <c:v>0.74602722222222217</c:v>
                </c:pt>
                <c:pt idx="1">
                  <c:v>1.5362633333333333</c:v>
                </c:pt>
                <c:pt idx="2">
                  <c:v>3.3561986111111111</c:v>
                </c:pt>
                <c:pt idx="3">
                  <c:v>6.4134313888888892</c:v>
                </c:pt>
                <c:pt idx="4">
                  <c:v>11.79531361111111</c:v>
                </c:pt>
                <c:pt idx="5">
                  <c:v>17.086153055555556</c:v>
                </c:pt>
                <c:pt idx="6">
                  <c:v>24.991857222222222</c:v>
                </c:pt>
                <c:pt idx="7">
                  <c:v>32.884793055555555</c:v>
                </c:pt>
                <c:pt idx="8">
                  <c:v>43.701216944444447</c:v>
                </c:pt>
                <c:pt idx="9">
                  <c:v>54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6-4131-A77E-9055B127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423824"/>
        <c:axId val="211423264"/>
      </c:areaChart>
      <c:lineChart>
        <c:grouping val="standard"/>
        <c:varyColors val="0"/>
        <c:ser>
          <c:idx val="2"/>
          <c:order val="1"/>
          <c:tx>
            <c:strRef>
              <c:f>DimensionSensitivity!$C$19</c:f>
              <c:strCache>
                <c:ptCount val="1"/>
                <c:pt idx="0">
                  <c:v>Top 1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3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noFill/>
                <a:ln w="1587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AF4-46E5-8D70-C7288C15608F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DimensionSensitivity!$C$20:$C$37</c15:sqref>
                  </c15:fullRef>
                </c:ext>
              </c:extLst>
              <c:f>(DimensionSensitivity!$C$20,DimensionSensitivity!$C$22,DimensionSensitivity!$C$24,DimensionSensitivity!$C$26,DimensionSensitivity!$C$28:$C$29,DimensionSensitivity!$C$31,DimensionSensitivity!$C$33:$C$36)</c:f>
              <c:numCache>
                <c:formatCode>General</c:formatCode>
                <c:ptCount val="11"/>
                <c:pt idx="0">
                  <c:v>25.116279069767444</c:v>
                </c:pt>
                <c:pt idx="1">
                  <c:v>41.744186046511629</c:v>
                </c:pt>
                <c:pt idx="2">
                  <c:v>46.744186046511629</c:v>
                </c:pt>
                <c:pt idx="3">
                  <c:v>53.139534883720927</c:v>
                </c:pt>
                <c:pt idx="4">
                  <c:v>52.325581395348841</c:v>
                </c:pt>
                <c:pt idx="5">
                  <c:v>51.511627906976742</c:v>
                </c:pt>
                <c:pt idx="6">
                  <c:v>49.186046511627907</c:v>
                </c:pt>
                <c:pt idx="7">
                  <c:v>46.162790697674417</c:v>
                </c:pt>
                <c:pt idx="8">
                  <c:v>45.232558139534888</c:v>
                </c:pt>
                <c:pt idx="9">
                  <c:v>42.325581395348841</c:v>
                </c:pt>
                <c:pt idx="10">
                  <c:v>42.093023255813954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DimensionSensitivity!$C$27</c15:sqref>
                  <c15:bubble3D val="0"/>
                  <c15:marker>
                    <c:symbol val="circle"/>
                    <c:size val="5"/>
                    <c:spPr>
                      <a:noFill/>
                      <a:ln w="15875">
                        <a:solidFill>
                          <a:schemeClr val="accent3"/>
                        </a:solidFill>
                      </a:ln>
                      <a:effectLst/>
                    </c:spPr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8436-4131-A77E-9055B12792C4}"/>
            </c:ext>
          </c:extLst>
        </c:ser>
        <c:ser>
          <c:idx val="3"/>
          <c:order val="2"/>
          <c:tx>
            <c:strRef>
              <c:f>DimensionSensitivity!$D$19</c:f>
              <c:strCache>
                <c:ptCount val="1"/>
                <c:pt idx="0">
                  <c:v>Top 2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1587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DimensionSensitivity!$D$20:$D$37</c15:sqref>
                  </c15:fullRef>
                </c:ext>
              </c:extLst>
              <c:f>(DimensionSensitivity!$D$20,DimensionSensitivity!$D$22,DimensionSensitivity!$D$24,DimensionSensitivity!$D$26,DimensionSensitivity!$D$28:$D$29,DimensionSensitivity!$D$31,DimensionSensitivity!$D$33:$D$36)</c:f>
              <c:numCache>
                <c:formatCode>General</c:formatCode>
                <c:ptCount val="11"/>
                <c:pt idx="0">
                  <c:v>41.395348837209298</c:v>
                </c:pt>
                <c:pt idx="1">
                  <c:v>54.883720930232563</c:v>
                </c:pt>
                <c:pt idx="2">
                  <c:v>61.744186046511629</c:v>
                </c:pt>
                <c:pt idx="3">
                  <c:v>65.465116279069775</c:v>
                </c:pt>
                <c:pt idx="4">
                  <c:v>66.511627906976742</c:v>
                </c:pt>
                <c:pt idx="5">
                  <c:v>65.232558139534873</c:v>
                </c:pt>
                <c:pt idx="6">
                  <c:v>64.418604651162795</c:v>
                </c:pt>
                <c:pt idx="7">
                  <c:v>59.651162790697676</c:v>
                </c:pt>
                <c:pt idx="8">
                  <c:v>60.348837209302332</c:v>
                </c:pt>
                <c:pt idx="9">
                  <c:v>58.255813953488364</c:v>
                </c:pt>
                <c:pt idx="10">
                  <c:v>57.20930232558139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36-4131-A77E-9055B12792C4}"/>
            </c:ext>
          </c:extLst>
        </c:ser>
        <c:ser>
          <c:idx val="20"/>
          <c:order val="3"/>
          <c:tx>
            <c:strRef>
              <c:f>DimensionSensitivity!$E$19</c:f>
              <c:strCache>
                <c:ptCount val="1"/>
                <c:pt idx="0">
                  <c:v>Top 3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DimensionSensitivity!$E$20:$E$37</c15:sqref>
                  </c15:fullRef>
                </c:ext>
              </c:extLst>
              <c:f>(DimensionSensitivity!$E$20,DimensionSensitivity!$E$22,DimensionSensitivity!$E$24,DimensionSensitivity!$E$26,DimensionSensitivity!$E$28:$E$29,DimensionSensitivity!$E$31,DimensionSensitivity!$E$33:$E$36)</c:f>
              <c:numCache>
                <c:formatCode>General</c:formatCode>
                <c:ptCount val="11"/>
                <c:pt idx="0">
                  <c:v>51.279069767441868</c:v>
                </c:pt>
                <c:pt idx="1">
                  <c:v>64.069767441860463</c:v>
                </c:pt>
                <c:pt idx="2">
                  <c:v>68.83720930232559</c:v>
                </c:pt>
                <c:pt idx="3">
                  <c:v>71.279069767441854</c:v>
                </c:pt>
                <c:pt idx="4">
                  <c:v>72.325581395348834</c:v>
                </c:pt>
                <c:pt idx="5">
                  <c:v>71.744186046511629</c:v>
                </c:pt>
                <c:pt idx="6">
                  <c:v>70.930232558139537</c:v>
                </c:pt>
                <c:pt idx="7">
                  <c:v>67.441860465116278</c:v>
                </c:pt>
                <c:pt idx="8">
                  <c:v>65.697674418604649</c:v>
                </c:pt>
                <c:pt idx="9">
                  <c:v>65.465116279069775</c:v>
                </c:pt>
                <c:pt idx="10">
                  <c:v>63.255813953488371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436-4131-A77E-9055B12792C4}"/>
            </c:ext>
          </c:extLst>
        </c:ser>
        <c:ser>
          <c:idx val="19"/>
          <c:order val="4"/>
          <c:tx>
            <c:strRef>
              <c:f>DimensionSensitivity!$W$19</c:f>
              <c:strCache>
                <c:ptCount val="1"/>
                <c:pt idx="0">
                  <c:v> 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bg1">
                    <a:alpha val="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DimensionSensitivity!$W$20:$W$37</c15:sqref>
                  </c15:fullRef>
                </c:ext>
              </c:extLst>
              <c:f>(DimensionSensitivity!$W$20,DimensionSensitivity!$W$22,DimensionSensitivity!$W$24,DimensionSensitivity!$W$26,DimensionSensitivity!$W$28:$W$29,DimensionSensitivity!$W$31,DimensionSensitivity!$W$33:$W$36)</c:f>
              <c:numCache>
                <c:formatCode>General</c:formatCode>
                <c:ptCount val="1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436-4131-A77E-9055B12792C4}"/>
            </c:ext>
          </c:extLst>
        </c:ser>
        <c:ser>
          <c:idx val="0"/>
          <c:order val="5"/>
          <c:tx>
            <c:strRef>
              <c:f>DimensionSensitivity!$F$19</c:f>
              <c:strCache>
                <c:ptCount val="1"/>
                <c:pt idx="0">
                  <c:v>Top 4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7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DimensionSensitivity!$F$20:$F$37</c15:sqref>
                  </c15:fullRef>
                </c:ext>
              </c:extLst>
              <c:f>(DimensionSensitivity!$F$20,DimensionSensitivity!$F$22,DimensionSensitivity!$F$24,DimensionSensitivity!$F$26,DimensionSensitivity!$F$28:$F$29,DimensionSensitivity!$F$31,DimensionSensitivity!$F$33:$F$36)</c:f>
              <c:numCache>
                <c:formatCode>General</c:formatCode>
                <c:ptCount val="11"/>
                <c:pt idx="0">
                  <c:v>55.813953488372093</c:v>
                </c:pt>
                <c:pt idx="1">
                  <c:v>68.720930232558146</c:v>
                </c:pt>
                <c:pt idx="2">
                  <c:v>73.95348837209302</c:v>
                </c:pt>
                <c:pt idx="3">
                  <c:v>75.813953488372093</c:v>
                </c:pt>
                <c:pt idx="4">
                  <c:v>76.162790697674424</c:v>
                </c:pt>
                <c:pt idx="5">
                  <c:v>74.534883720930239</c:v>
                </c:pt>
                <c:pt idx="6">
                  <c:v>75</c:v>
                </c:pt>
                <c:pt idx="7">
                  <c:v>72.558139534883722</c:v>
                </c:pt>
                <c:pt idx="8">
                  <c:v>70</c:v>
                </c:pt>
                <c:pt idx="9">
                  <c:v>70.697674418604649</c:v>
                </c:pt>
                <c:pt idx="10">
                  <c:v>68.372093023255815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36-4131-A77E-9055B12792C4}"/>
            </c:ext>
          </c:extLst>
        </c:ser>
        <c:ser>
          <c:idx val="21"/>
          <c:order val="6"/>
          <c:tx>
            <c:strRef>
              <c:f>DimensionSensitivity!$G$19</c:f>
              <c:strCache>
                <c:ptCount val="1"/>
                <c:pt idx="0">
                  <c:v>Top 5</c:v>
                </c:pt>
              </c:strCache>
            </c:strRef>
          </c:tx>
          <c:spPr>
            <a:ln w="15875" cap="rnd">
              <a:solidFill>
                <a:srgbClr val="10BCC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15875">
                <a:solidFill>
                  <a:srgbClr val="10BCC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DimensionSensitivity!$G$20:$G$37</c15:sqref>
                  </c15:fullRef>
                </c:ext>
              </c:extLst>
              <c:f>(DimensionSensitivity!$G$20,DimensionSensitivity!$G$22,DimensionSensitivity!$G$24,DimensionSensitivity!$G$26,DimensionSensitivity!$G$28:$G$29,DimensionSensitivity!$G$31,DimensionSensitivity!$G$33:$G$36)</c:f>
              <c:numCache>
                <c:formatCode>General</c:formatCode>
                <c:ptCount val="11"/>
                <c:pt idx="0">
                  <c:v>60.232558139534888</c:v>
                </c:pt>
                <c:pt idx="1">
                  <c:v>72.441860465116278</c:v>
                </c:pt>
                <c:pt idx="2">
                  <c:v>76.860465116279073</c:v>
                </c:pt>
                <c:pt idx="3">
                  <c:v>77.906976744186053</c:v>
                </c:pt>
                <c:pt idx="4">
                  <c:v>78.488372093023244</c:v>
                </c:pt>
                <c:pt idx="5">
                  <c:v>77.20930232558139</c:v>
                </c:pt>
                <c:pt idx="6">
                  <c:v>77.20930232558139</c:v>
                </c:pt>
                <c:pt idx="7">
                  <c:v>74.651162790697683</c:v>
                </c:pt>
                <c:pt idx="8">
                  <c:v>72.906976744186053</c:v>
                </c:pt>
                <c:pt idx="9">
                  <c:v>73.488372093023258</c:v>
                </c:pt>
                <c:pt idx="10">
                  <c:v>70.930232558139537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436-4131-A77E-9055B12792C4}"/>
            </c:ext>
          </c:extLst>
        </c:ser>
        <c:ser>
          <c:idx val="8"/>
          <c:order val="11"/>
          <c:tx>
            <c:strRef>
              <c:f>DimensionSensitivity!$L$19</c:f>
              <c:strCache>
                <c:ptCount val="1"/>
                <c:pt idx="0">
                  <c:v>Top 10</c:v>
                </c:pt>
              </c:strCache>
            </c:strRef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noFill/>
              <a:ln w="15875">
                <a:solidFill>
                  <a:srgbClr val="C0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DimensionSensitivity!$A$20:$A$37</c15:sqref>
                  </c15:fullRef>
                </c:ext>
              </c:extLst>
              <c:f>(DimensionSensitivity!$A$20,DimensionSensitivity!$A$22,DimensionSensitivity!$A$24,DimensionSensitivity!$A$26,DimensionSensitivity!$A$28:$A$29,DimensionSensitivity!$A$31,DimensionSensitivity!$A$33:$A$36)</c:f>
              <c:numCache>
                <c:formatCode>General</c:formatCode>
                <c:ptCount val="1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DimensionSensitivity!$L$20:$L$37</c15:sqref>
                  </c15:fullRef>
                </c:ext>
              </c:extLst>
              <c:f>(DimensionSensitivity!$L$20,DimensionSensitivity!$L$22,DimensionSensitivity!$L$24,DimensionSensitivity!$L$26,DimensionSensitivity!$L$28:$L$29,DimensionSensitivity!$L$31,DimensionSensitivity!$L$33:$L$36)</c:f>
              <c:numCache>
                <c:formatCode>General</c:formatCode>
                <c:ptCount val="11"/>
                <c:pt idx="0">
                  <c:v>68.139534883720927</c:v>
                </c:pt>
                <c:pt idx="1">
                  <c:v>79.534883720930225</c:v>
                </c:pt>
                <c:pt idx="2">
                  <c:v>81.976744186046517</c:v>
                </c:pt>
                <c:pt idx="3">
                  <c:v>83.372093023255815</c:v>
                </c:pt>
                <c:pt idx="4">
                  <c:v>83.604651162790702</c:v>
                </c:pt>
                <c:pt idx="5">
                  <c:v>83.139534883720927</c:v>
                </c:pt>
                <c:pt idx="6">
                  <c:v>82.558139534883722</c:v>
                </c:pt>
                <c:pt idx="7">
                  <c:v>81.860465116279073</c:v>
                </c:pt>
                <c:pt idx="8">
                  <c:v>78.953488372093034</c:v>
                </c:pt>
                <c:pt idx="9">
                  <c:v>78.372093023255815</c:v>
                </c:pt>
                <c:pt idx="10">
                  <c:v>75.813953488372093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8436-4131-A77E-9055B1279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422144"/>
        <c:axId val="211422704"/>
        <c:extLst>
          <c:ext xmlns:c15="http://schemas.microsoft.com/office/drawing/2012/chart" uri="{02D57815-91ED-43cb-92C2-25804820EDAC}">
            <c15:filteredLineSeries>
              <c15:ser>
                <c:idx val="4"/>
                <c:order val="7"/>
                <c:tx>
                  <c:strRef>
                    <c:extLst>
                      <c:ext uri="{02D57815-91ED-43cb-92C2-25804820EDAC}">
                        <c15:formulaRef>
                          <c15:sqref>DimensionSensitivity!$H$19</c15:sqref>
                        </c15:formulaRef>
                      </c:ext>
                    </c:extLst>
                    <c:strCache>
                      <c:ptCount val="1"/>
                      <c:pt idx="0">
                        <c:v>Top 6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DimensionSensitivity!$H$20:$H$37</c15:sqref>
                        </c15:fullRef>
                        <c15:formulaRef>
                          <c15:sqref>(DimensionSensitivity!$H$20,DimensionSensitivity!$H$22,DimensionSensitivity!$H$24,DimensionSensitivity!$H$26,DimensionSensitivity!$H$28:$H$29,DimensionSensitivity!$H$31,DimensionSensitivity!$H$33:$H$36)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62.674418604651159</c:v>
                      </c:pt>
                      <c:pt idx="1">
                        <c:v>75</c:v>
                      </c:pt>
                      <c:pt idx="2">
                        <c:v>78.604651162790702</c:v>
                      </c:pt>
                      <c:pt idx="3">
                        <c:v>79.651162790697668</c:v>
                      </c:pt>
                      <c:pt idx="4">
                        <c:v>79.883720930232556</c:v>
                      </c:pt>
                      <c:pt idx="5">
                        <c:v>79.418604651162795</c:v>
                      </c:pt>
                      <c:pt idx="6">
                        <c:v>78.953488372093034</c:v>
                      </c:pt>
                      <c:pt idx="7">
                        <c:v>76.627906976744185</c:v>
                      </c:pt>
                      <c:pt idx="8">
                        <c:v>74.534883720930239</c:v>
                      </c:pt>
                      <c:pt idx="9">
                        <c:v>75</c:v>
                      </c:pt>
                      <c:pt idx="10">
                        <c:v>73.023255813953497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8436-4131-A77E-9055B12792C4}"/>
                  </c:ext>
                </c:extLst>
              </c15:ser>
            </c15:filteredLineSeries>
            <c15:filteredLineSeries>
              <c15:ser>
                <c:idx val="5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DimensionSensitivity!$I$19</c15:sqref>
                        </c15:formulaRef>
                      </c:ext>
                    </c:extLst>
                    <c:strCache>
                      <c:ptCount val="1"/>
                      <c:pt idx="0">
                        <c:v>Top 7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DimensionSensitivity!$I$20:$I$37</c15:sqref>
                        </c15:fullRef>
                        <c15:formulaRef>
                          <c15:sqref>(DimensionSensitivity!$I$20,DimensionSensitivity!$I$22,DimensionSensitivity!$I$24,DimensionSensitivity!$I$26,DimensionSensitivity!$I$28:$I$29,DimensionSensitivity!$I$31,DimensionSensitivity!$I$33:$I$36)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64.883720930232556</c:v>
                      </c:pt>
                      <c:pt idx="1">
                        <c:v>76.395348837209298</c:v>
                      </c:pt>
                      <c:pt idx="2">
                        <c:v>80.465116279069775</c:v>
                      </c:pt>
                      <c:pt idx="3">
                        <c:v>81.04651162790698</c:v>
                      </c:pt>
                      <c:pt idx="4">
                        <c:v>81.279069767441854</c:v>
                      </c:pt>
                      <c:pt idx="5">
                        <c:v>80.813953488372093</c:v>
                      </c:pt>
                      <c:pt idx="6">
                        <c:v>79.883720930232556</c:v>
                      </c:pt>
                      <c:pt idx="7">
                        <c:v>77.906976744186053</c:v>
                      </c:pt>
                      <c:pt idx="8">
                        <c:v>76.395348837209298</c:v>
                      </c:pt>
                      <c:pt idx="9">
                        <c:v>76.162790697674424</c:v>
                      </c:pt>
                      <c:pt idx="10">
                        <c:v>74.186046511627907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436-4131-A77E-9055B12792C4}"/>
                  </c:ext>
                </c:extLst>
              </c15:ser>
            </c15:filteredLineSeries>
            <c15:filteredLineSeries>
              <c15:ser>
                <c:idx val="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DimensionSensitivity!$J$19</c15:sqref>
                        </c15:formulaRef>
                      </c:ext>
                    </c:extLst>
                    <c:strCache>
                      <c:ptCount val="1"/>
                      <c:pt idx="0">
                        <c:v>Top 8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DimensionSensitivity!$J$20:$J$37</c15:sqref>
                        </c15:fullRef>
                        <c15:formulaRef>
                          <c15:sqref>(DimensionSensitivity!$J$20,DimensionSensitivity!$J$22,DimensionSensitivity!$J$24,DimensionSensitivity!$J$26,DimensionSensitivity!$J$28:$J$29,DimensionSensitivity!$J$31,DimensionSensitivity!$J$33:$J$36)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66.395348837209298</c:v>
                      </c:pt>
                      <c:pt idx="1">
                        <c:v>77.79069767441861</c:v>
                      </c:pt>
                      <c:pt idx="2">
                        <c:v>81.395348837209298</c:v>
                      </c:pt>
                      <c:pt idx="3">
                        <c:v>81.860465116279073</c:v>
                      </c:pt>
                      <c:pt idx="4">
                        <c:v>81.976744186046517</c:v>
                      </c:pt>
                      <c:pt idx="5">
                        <c:v>81.976744186046517</c:v>
                      </c:pt>
                      <c:pt idx="6">
                        <c:v>81.16279069767441</c:v>
                      </c:pt>
                      <c:pt idx="7">
                        <c:v>79.651162790697668</c:v>
                      </c:pt>
                      <c:pt idx="8">
                        <c:v>77.674418604651166</c:v>
                      </c:pt>
                      <c:pt idx="9">
                        <c:v>77.325581395348848</c:v>
                      </c:pt>
                      <c:pt idx="10">
                        <c:v>74.883720930232556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436-4131-A77E-9055B12792C4}"/>
                  </c:ext>
                </c:extLst>
              </c15:ser>
            </c15:filteredLineSeries>
            <c15:filteredLineSeries>
              <c15:ser>
                <c:idx val="7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DimensionSensitivity!$K$19</c15:sqref>
                        </c15:formulaRef>
                      </c:ext>
                    </c:extLst>
                    <c:strCache>
                      <c:ptCount val="1"/>
                      <c:pt idx="0">
                        <c:v>Top 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DimensionSensitivity!$K$20:$K$37</c15:sqref>
                        </c15:fullRef>
                        <c15:formulaRef>
                          <c15:sqref>(DimensionSensitivity!$K$20,DimensionSensitivity!$K$22,DimensionSensitivity!$K$24,DimensionSensitivity!$K$26,DimensionSensitivity!$K$28:$K$29,DimensionSensitivity!$K$31,DimensionSensitivity!$K$33:$K$36)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67.325581395348834</c:v>
                      </c:pt>
                      <c:pt idx="1">
                        <c:v>78.953488372093034</c:v>
                      </c:pt>
                      <c:pt idx="2">
                        <c:v>81.860465116279073</c:v>
                      </c:pt>
                      <c:pt idx="3">
                        <c:v>82.20930232558139</c:v>
                      </c:pt>
                      <c:pt idx="4">
                        <c:v>83.372093023255815</c:v>
                      </c:pt>
                      <c:pt idx="5">
                        <c:v>82.674418604651166</c:v>
                      </c:pt>
                      <c:pt idx="6">
                        <c:v>81.976744186046517</c:v>
                      </c:pt>
                      <c:pt idx="7">
                        <c:v>81.279069767441854</c:v>
                      </c:pt>
                      <c:pt idx="8">
                        <c:v>78.372093023255815</c:v>
                      </c:pt>
                      <c:pt idx="9">
                        <c:v>78.023255813953483</c:v>
                      </c:pt>
                      <c:pt idx="10">
                        <c:v>75.348837209302317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436-4131-A77E-9055B12792C4}"/>
                  </c:ext>
                </c:extLst>
              </c15:ser>
            </c15:filteredLineSeries>
            <c15:filteredLineSeries>
              <c15:ser>
                <c:idx val="9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DimensionSensitivity!$M$19</c15:sqref>
                        </c15:formulaRef>
                      </c:ext>
                    </c:extLst>
                    <c:strCache>
                      <c:ptCount val="1"/>
                      <c:pt idx="0">
                        <c:v>Top 11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DimensionSensitivity!$M$20:$M$37</c15:sqref>
                        </c15:fullRef>
                        <c15:formulaRef>
                          <c15:sqref>(DimensionSensitivity!$M$20,DimensionSensitivity!$M$22,DimensionSensitivity!$M$24,DimensionSensitivity!$M$26,DimensionSensitivity!$M$28:$M$29,DimensionSensitivity!$M$31,DimensionSensitivity!$M$33:$M$36)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68.488372093023258</c:v>
                      </c:pt>
                      <c:pt idx="1">
                        <c:v>80.116279069767444</c:v>
                      </c:pt>
                      <c:pt idx="2">
                        <c:v>82.790697674418595</c:v>
                      </c:pt>
                      <c:pt idx="3">
                        <c:v>84.069767441860463</c:v>
                      </c:pt>
                      <c:pt idx="4">
                        <c:v>84.069767441860463</c:v>
                      </c:pt>
                      <c:pt idx="5">
                        <c:v>83.604651162790702</c:v>
                      </c:pt>
                      <c:pt idx="6">
                        <c:v>83.139534883720927</c:v>
                      </c:pt>
                      <c:pt idx="7">
                        <c:v>82.674418604651166</c:v>
                      </c:pt>
                      <c:pt idx="8">
                        <c:v>79.651162790697668</c:v>
                      </c:pt>
                      <c:pt idx="9">
                        <c:v>78.604651162790702</c:v>
                      </c:pt>
                      <c:pt idx="10">
                        <c:v>76.279069767441868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436-4131-A77E-9055B12792C4}"/>
                  </c:ext>
                </c:extLst>
              </c15:ser>
            </c15:filteredLineSeries>
            <c15:filteredLineSeries>
              <c15:ser>
                <c:idx val="1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DimensionSensitivity!$N$19</c15:sqref>
                        </c15:formulaRef>
                      </c:ext>
                    </c:extLst>
                    <c:strCache>
                      <c:ptCount val="1"/>
                      <c:pt idx="0">
                        <c:v>Top 12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DimensionSensitivity!$N$20:$N$37</c15:sqref>
                        </c15:fullRef>
                        <c15:formulaRef>
                          <c15:sqref>(DimensionSensitivity!$N$20,DimensionSensitivity!$N$22,DimensionSensitivity!$N$24,DimensionSensitivity!$N$26,DimensionSensitivity!$N$28:$N$29,DimensionSensitivity!$N$31,DimensionSensitivity!$N$33:$N$36)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69.069767441860463</c:v>
                      </c:pt>
                      <c:pt idx="1">
                        <c:v>80.232558139534888</c:v>
                      </c:pt>
                      <c:pt idx="2">
                        <c:v>83.372093023255815</c:v>
                      </c:pt>
                      <c:pt idx="3">
                        <c:v>84.651162790697683</c:v>
                      </c:pt>
                      <c:pt idx="4">
                        <c:v>84.418604651162781</c:v>
                      </c:pt>
                      <c:pt idx="5">
                        <c:v>84.534883720930225</c:v>
                      </c:pt>
                      <c:pt idx="6">
                        <c:v>83.837209302325576</c:v>
                      </c:pt>
                      <c:pt idx="7">
                        <c:v>82.906976744186039</c:v>
                      </c:pt>
                      <c:pt idx="8">
                        <c:v>80.116279069767444</c:v>
                      </c:pt>
                      <c:pt idx="9">
                        <c:v>79.302325581395351</c:v>
                      </c:pt>
                      <c:pt idx="10">
                        <c:v>77.20930232558139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436-4131-A77E-9055B12792C4}"/>
                  </c:ext>
                </c:extLst>
              </c15:ser>
            </c15:filteredLineSeries>
            <c15:filteredLineSeries>
              <c15:ser>
                <c:idx val="1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DimensionSensitivity!$O$19</c15:sqref>
                        </c15:formulaRef>
                      </c:ext>
                    </c:extLst>
                    <c:strCache>
                      <c:ptCount val="1"/>
                      <c:pt idx="0">
                        <c:v>Top 13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DimensionSensitivity!$O$20:$O$37</c15:sqref>
                        </c15:fullRef>
                        <c15:formulaRef>
                          <c15:sqref>(DimensionSensitivity!$O$20,DimensionSensitivity!$O$22,DimensionSensitivity!$O$24,DimensionSensitivity!$O$26,DimensionSensitivity!$O$28:$O$29,DimensionSensitivity!$O$31,DimensionSensitivity!$O$33:$O$36)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69.534883720930225</c:v>
                      </c:pt>
                      <c:pt idx="1">
                        <c:v>80.813953488372093</c:v>
                      </c:pt>
                      <c:pt idx="2">
                        <c:v>84.186046511627907</c:v>
                      </c:pt>
                      <c:pt idx="3">
                        <c:v>85</c:v>
                      </c:pt>
                      <c:pt idx="4">
                        <c:v>85</c:v>
                      </c:pt>
                      <c:pt idx="5">
                        <c:v>84.883720930232556</c:v>
                      </c:pt>
                      <c:pt idx="6">
                        <c:v>84.302325581395351</c:v>
                      </c:pt>
                      <c:pt idx="7">
                        <c:v>82.906976744186039</c:v>
                      </c:pt>
                      <c:pt idx="8">
                        <c:v>80.697674418604649</c:v>
                      </c:pt>
                      <c:pt idx="9">
                        <c:v>79.418604651162795</c:v>
                      </c:pt>
                      <c:pt idx="10">
                        <c:v>77.441860465116278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436-4131-A77E-9055B12792C4}"/>
                  </c:ext>
                </c:extLst>
              </c15:ser>
            </c15:filteredLineSeries>
            <c15:filteredLineSeries>
              <c15:ser>
                <c:idx val="1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DimensionSensitivity!$P$19</c15:sqref>
                        </c15:formulaRef>
                      </c:ext>
                    </c:extLst>
                    <c:strCache>
                      <c:ptCount val="1"/>
                      <c:pt idx="0">
                        <c:v>Top 14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DimensionSensitivity!$P$20:$P$37</c15:sqref>
                        </c15:fullRef>
                        <c15:formulaRef>
                          <c15:sqref>(DimensionSensitivity!$P$20,DimensionSensitivity!$P$22,DimensionSensitivity!$P$24,DimensionSensitivity!$P$26,DimensionSensitivity!$P$28:$P$29,DimensionSensitivity!$P$31,DimensionSensitivity!$P$33:$P$36)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69.883720930232556</c:v>
                      </c:pt>
                      <c:pt idx="1">
                        <c:v>81.16279069767441</c:v>
                      </c:pt>
                      <c:pt idx="2">
                        <c:v>84.302325581395351</c:v>
                      </c:pt>
                      <c:pt idx="3">
                        <c:v>85.348837209302332</c:v>
                      </c:pt>
                      <c:pt idx="4">
                        <c:v>85.348837209302332</c:v>
                      </c:pt>
                      <c:pt idx="5">
                        <c:v>85</c:v>
                      </c:pt>
                      <c:pt idx="6">
                        <c:v>84.534883720930225</c:v>
                      </c:pt>
                      <c:pt idx="7">
                        <c:v>82.906976744186039</c:v>
                      </c:pt>
                      <c:pt idx="8">
                        <c:v>81.395348837209298</c:v>
                      </c:pt>
                      <c:pt idx="9">
                        <c:v>79.767441860465112</c:v>
                      </c:pt>
                      <c:pt idx="10">
                        <c:v>78.139534883720927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436-4131-A77E-9055B12792C4}"/>
                  </c:ext>
                </c:extLst>
              </c15:ser>
            </c15:filteredLineSeries>
            <c15:filteredLineSeries>
              <c15:ser>
                <c:idx val="13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DimensionSensitivity!$Q$19</c15:sqref>
                        </c15:formulaRef>
                      </c:ext>
                    </c:extLst>
                    <c:strCache>
                      <c:ptCount val="1"/>
                      <c:pt idx="0">
                        <c:v>Top 15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DimensionSensitivity!$Q$20:$Q$37</c15:sqref>
                        </c15:fullRef>
                        <c15:formulaRef>
                          <c15:sqref>(DimensionSensitivity!$Q$20,DimensionSensitivity!$Q$22,DimensionSensitivity!$Q$24,DimensionSensitivity!$Q$26,DimensionSensitivity!$Q$28:$Q$29,DimensionSensitivity!$Q$31,DimensionSensitivity!$Q$33:$Q$36)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70</c:v>
                      </c:pt>
                      <c:pt idx="1">
                        <c:v>81.279069767441854</c:v>
                      </c:pt>
                      <c:pt idx="2">
                        <c:v>84.534883720930225</c:v>
                      </c:pt>
                      <c:pt idx="3">
                        <c:v>85.465116279069761</c:v>
                      </c:pt>
                      <c:pt idx="4">
                        <c:v>85.930232558139537</c:v>
                      </c:pt>
                      <c:pt idx="5">
                        <c:v>85</c:v>
                      </c:pt>
                      <c:pt idx="6">
                        <c:v>85</c:v>
                      </c:pt>
                      <c:pt idx="7">
                        <c:v>83.604651162790702</c:v>
                      </c:pt>
                      <c:pt idx="8">
                        <c:v>81.627906976744185</c:v>
                      </c:pt>
                      <c:pt idx="9">
                        <c:v>80.465116279069775</c:v>
                      </c:pt>
                      <c:pt idx="10">
                        <c:v>78.372093023255815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436-4131-A77E-9055B12792C4}"/>
                  </c:ext>
                </c:extLst>
              </c15:ser>
            </c15:filteredLineSeries>
            <c15:filteredLineSeries>
              <c15:ser>
                <c:idx val="14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DimensionSensitivity!$R$19</c15:sqref>
                        </c15:formulaRef>
                      </c:ext>
                    </c:extLst>
                    <c:strCache>
                      <c:ptCount val="1"/>
                      <c:pt idx="0">
                        <c:v>Top 16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DimensionSensitivity!$R$20:$R$37</c15:sqref>
                        </c15:fullRef>
                        <c15:formulaRef>
                          <c15:sqref>(DimensionSensitivity!$R$20,DimensionSensitivity!$R$22,DimensionSensitivity!$R$24,DimensionSensitivity!$R$26,DimensionSensitivity!$R$28:$R$29,DimensionSensitivity!$R$31,DimensionSensitivity!$R$33:$R$36)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70.116279069767444</c:v>
                      </c:pt>
                      <c:pt idx="1">
                        <c:v>81.511627906976742</c:v>
                      </c:pt>
                      <c:pt idx="2">
                        <c:v>84.883720930232556</c:v>
                      </c:pt>
                      <c:pt idx="3">
                        <c:v>85.697674418604649</c:v>
                      </c:pt>
                      <c:pt idx="4">
                        <c:v>86.511627906976742</c:v>
                      </c:pt>
                      <c:pt idx="5">
                        <c:v>85.232558139534888</c:v>
                      </c:pt>
                      <c:pt idx="6">
                        <c:v>85.116279069767444</c:v>
                      </c:pt>
                      <c:pt idx="7">
                        <c:v>83.720930232558146</c:v>
                      </c:pt>
                      <c:pt idx="8">
                        <c:v>81.976744186046517</c:v>
                      </c:pt>
                      <c:pt idx="9">
                        <c:v>80.581395348837219</c:v>
                      </c:pt>
                      <c:pt idx="10">
                        <c:v>78.604651162790702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436-4131-A77E-9055B12792C4}"/>
                  </c:ext>
                </c:extLst>
              </c15:ser>
            </c15:filteredLineSeries>
            <c15:filteredLineSeries>
              <c15:ser>
                <c:idx val="15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DimensionSensitivity!$S$19</c15:sqref>
                        </c15:formulaRef>
                      </c:ext>
                    </c:extLst>
                    <c:strCache>
                      <c:ptCount val="1"/>
                      <c:pt idx="0">
                        <c:v>Top 17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DimensionSensitivity!$S$20:$S$37</c15:sqref>
                        </c15:fullRef>
                        <c15:formulaRef>
                          <c15:sqref>(DimensionSensitivity!$S$20,DimensionSensitivity!$S$22,DimensionSensitivity!$S$24,DimensionSensitivity!$S$26,DimensionSensitivity!$S$28:$S$29,DimensionSensitivity!$S$31,DimensionSensitivity!$S$33:$S$36)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70.232558139534888</c:v>
                      </c:pt>
                      <c:pt idx="1">
                        <c:v>82.441860465116278</c:v>
                      </c:pt>
                      <c:pt idx="2">
                        <c:v>85</c:v>
                      </c:pt>
                      <c:pt idx="3">
                        <c:v>86.04651162790698</c:v>
                      </c:pt>
                      <c:pt idx="4">
                        <c:v>86.627906976744185</c:v>
                      </c:pt>
                      <c:pt idx="5">
                        <c:v>85.348837209302332</c:v>
                      </c:pt>
                      <c:pt idx="6">
                        <c:v>85.581395348837205</c:v>
                      </c:pt>
                      <c:pt idx="7">
                        <c:v>84.186046511627907</c:v>
                      </c:pt>
                      <c:pt idx="8">
                        <c:v>82.20930232558139</c:v>
                      </c:pt>
                      <c:pt idx="9">
                        <c:v>80.930232558139537</c:v>
                      </c:pt>
                      <c:pt idx="10">
                        <c:v>79.069767441860463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436-4131-A77E-9055B12792C4}"/>
                  </c:ext>
                </c:extLst>
              </c15:ser>
            </c15:filteredLineSeries>
            <c15:filteredLineSeries>
              <c15:ser>
                <c:idx val="16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DimensionSensitivity!$T$19</c15:sqref>
                        </c15:formulaRef>
                      </c:ext>
                    </c:extLst>
                    <c:strCache>
                      <c:ptCount val="1"/>
                      <c:pt idx="0">
                        <c:v>Top 18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DimensionSensitivity!$T$20:$T$37</c15:sqref>
                        </c15:fullRef>
                        <c15:formulaRef>
                          <c15:sqref>(DimensionSensitivity!$T$20,DimensionSensitivity!$T$22,DimensionSensitivity!$T$24,DimensionSensitivity!$T$26,DimensionSensitivity!$T$28:$T$29,DimensionSensitivity!$T$31,DimensionSensitivity!$T$33:$T$36)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70.232558139534888</c:v>
                      </c:pt>
                      <c:pt idx="1">
                        <c:v>82.674418604651166</c:v>
                      </c:pt>
                      <c:pt idx="2">
                        <c:v>85.581395348837205</c:v>
                      </c:pt>
                      <c:pt idx="3">
                        <c:v>86.279069767441868</c:v>
                      </c:pt>
                      <c:pt idx="4">
                        <c:v>86.976744186046503</c:v>
                      </c:pt>
                      <c:pt idx="5">
                        <c:v>85.930232558139537</c:v>
                      </c:pt>
                      <c:pt idx="6">
                        <c:v>85.813953488372093</c:v>
                      </c:pt>
                      <c:pt idx="7">
                        <c:v>84.302325581395351</c:v>
                      </c:pt>
                      <c:pt idx="8">
                        <c:v>82.674418604651166</c:v>
                      </c:pt>
                      <c:pt idx="9">
                        <c:v>81.279069767441854</c:v>
                      </c:pt>
                      <c:pt idx="10">
                        <c:v>79.534883720930225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436-4131-A77E-9055B12792C4}"/>
                  </c:ext>
                </c:extLst>
              </c15:ser>
            </c15:filteredLineSeries>
            <c15:filteredLineSeries>
              <c15:ser>
                <c:idx val="17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DimensionSensitivity!$U$19</c15:sqref>
                        </c15:formulaRef>
                      </c:ext>
                    </c:extLst>
                    <c:strCache>
                      <c:ptCount val="1"/>
                      <c:pt idx="0">
                        <c:v>Top 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DimensionSensitivity!$U$20:$U$37</c15:sqref>
                        </c15:fullRef>
                        <c15:formulaRef>
                          <c15:sqref>(DimensionSensitivity!$U$20,DimensionSensitivity!$U$22,DimensionSensitivity!$U$24,DimensionSensitivity!$U$26,DimensionSensitivity!$U$28:$U$29,DimensionSensitivity!$U$31,DimensionSensitivity!$U$33:$U$36)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70.581395348837205</c:v>
                      </c:pt>
                      <c:pt idx="1">
                        <c:v>82.790697674418595</c:v>
                      </c:pt>
                      <c:pt idx="2">
                        <c:v>85.813953488372093</c:v>
                      </c:pt>
                      <c:pt idx="3">
                        <c:v>86.627906976744185</c:v>
                      </c:pt>
                      <c:pt idx="4">
                        <c:v>87.093023255813947</c:v>
                      </c:pt>
                      <c:pt idx="5">
                        <c:v>86.04651162790698</c:v>
                      </c:pt>
                      <c:pt idx="6">
                        <c:v>86.279069767441868</c:v>
                      </c:pt>
                      <c:pt idx="7">
                        <c:v>84.302325581395351</c:v>
                      </c:pt>
                      <c:pt idx="8">
                        <c:v>83.023255813953483</c:v>
                      </c:pt>
                      <c:pt idx="9">
                        <c:v>82.20930232558139</c:v>
                      </c:pt>
                      <c:pt idx="10">
                        <c:v>79.534883720930225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436-4131-A77E-9055B12792C4}"/>
                  </c:ext>
                </c:extLst>
              </c15:ser>
            </c15:filteredLineSeries>
            <c15:filteredLineSeries>
              <c15:ser>
                <c:idx val="18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DimensionSensitivity!$V$19</c15:sqref>
                        </c15:formulaRef>
                      </c:ext>
                    </c:extLst>
                    <c:strCache>
                      <c:ptCount val="1"/>
                      <c:pt idx="0">
                        <c:v>Top 20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DimensionSensitivity!$A$20:$A$37</c15:sqref>
                        </c15:fullRef>
                        <c15:formulaRef>
                          <c15:sqref>(DimensionSensitivity!$A$20,DimensionSensitivity!$A$22,DimensionSensitivity!$A$24,DimensionSensitivity!$A$26,DimensionSensitivity!$A$28:$A$29,DimensionSensitivity!$A$31,DimensionSensitivity!$A$33:$A$36)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10</c:v>
                      </c:pt>
                      <c:pt idx="1">
                        <c:v>100</c:v>
                      </c:pt>
                      <c:pt idx="2">
                        <c:v>200</c:v>
                      </c:pt>
                      <c:pt idx="3">
                        <c:v>300</c:v>
                      </c:pt>
                      <c:pt idx="4">
                        <c:v>400</c:v>
                      </c:pt>
                      <c:pt idx="5">
                        <c:v>500</c:v>
                      </c:pt>
                      <c:pt idx="6">
                        <c:v>600</c:v>
                      </c:pt>
                      <c:pt idx="7">
                        <c:v>700</c:v>
                      </c:pt>
                      <c:pt idx="8">
                        <c:v>800</c:v>
                      </c:pt>
                      <c:pt idx="9">
                        <c:v>900</c:v>
                      </c:pt>
                      <c:pt idx="10">
                        <c:v>1000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DimensionSensitivity!$V$20:$V$37</c15:sqref>
                        </c15:fullRef>
                        <c15:formulaRef>
                          <c15:sqref>(DimensionSensitivity!$V$20,DimensionSensitivity!$V$22,DimensionSensitivity!$V$24,DimensionSensitivity!$V$26,DimensionSensitivity!$V$28:$V$29,DimensionSensitivity!$V$31,DimensionSensitivity!$V$33:$V$36)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70.697674418604649</c:v>
                      </c:pt>
                      <c:pt idx="1">
                        <c:v>82.790697674418595</c:v>
                      </c:pt>
                      <c:pt idx="2">
                        <c:v>86.279069767441868</c:v>
                      </c:pt>
                      <c:pt idx="3">
                        <c:v>86.976744186046503</c:v>
                      </c:pt>
                      <c:pt idx="4">
                        <c:v>87.093023255813947</c:v>
                      </c:pt>
                      <c:pt idx="5">
                        <c:v>86.162790697674424</c:v>
                      </c:pt>
                      <c:pt idx="6">
                        <c:v>86.395348837209312</c:v>
                      </c:pt>
                      <c:pt idx="7">
                        <c:v>84.302325581395351</c:v>
                      </c:pt>
                      <c:pt idx="8">
                        <c:v>83.488372093023258</c:v>
                      </c:pt>
                      <c:pt idx="9">
                        <c:v>82.325581395348834</c:v>
                      </c:pt>
                      <c:pt idx="10">
                        <c:v>79.534883720930225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8436-4131-A77E-9055B12792C4}"/>
                  </c:ext>
                </c:extLst>
              </c15:ser>
            </c15:filteredLineSeries>
          </c:ext>
        </c:extLst>
      </c:lineChart>
      <c:catAx>
        <c:axId val="21142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Dimension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22704"/>
        <c:crosses val="autoZero"/>
        <c:auto val="1"/>
        <c:lblAlgn val="ctr"/>
        <c:lblOffset val="10"/>
        <c:noMultiLvlLbl val="0"/>
      </c:catAx>
      <c:valAx>
        <c:axId val="211422704"/>
        <c:scaling>
          <c:orientation val="minMax"/>
          <c:min val="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Accuracy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22144"/>
        <c:crosses val="autoZero"/>
        <c:crossBetween val="between"/>
      </c:valAx>
      <c:valAx>
        <c:axId val="211423264"/>
        <c:scaling>
          <c:orientation val="minMax"/>
          <c:max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Running</a:t>
                </a:r>
                <a:r>
                  <a:rPr lang="en-US" baseline="0"/>
                  <a:t> Time (hours)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423824"/>
        <c:crosses val="max"/>
        <c:crossBetween val="between"/>
      </c:valAx>
      <c:catAx>
        <c:axId val="21142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4232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647030228267"/>
          <c:y val="4.2199475065616797E-2"/>
          <c:w val="0.77383333333333337"/>
          <c:h val="0.73190288713910767"/>
        </c:manualLayout>
      </c:layout>
      <c:areaChart>
        <c:grouping val="standard"/>
        <c:varyColors val="0"/>
        <c:ser>
          <c:idx val="1"/>
          <c:order val="0"/>
          <c:tx>
            <c:strRef>
              <c:f>DimensionSensitivity!$B$19</c:f>
              <c:strCache>
                <c:ptCount val="1"/>
                <c:pt idx="0">
                  <c:v>Running Time</c:v>
                </c:pt>
              </c:strCache>
              <c:extLst xmlns:c15="http://schemas.microsoft.com/office/drawing/2012/chart"/>
            </c:strRef>
          </c:tx>
          <c:spPr>
            <a:solidFill>
              <a:srgbClr val="A9D18E">
                <a:alpha val="50000"/>
              </a:srgbClr>
            </a:solidFill>
            <a:ln>
              <a:solidFill>
                <a:schemeClr val="accent6"/>
              </a:solidFill>
            </a:ln>
            <a:effectLst/>
          </c:spPr>
          <c:cat>
            <c:numRef>
              <c:f>DimensionSensitivity!$A$20:$A$37</c:f>
              <c:numCache>
                <c:formatCode>General</c:formatCode>
                <c:ptCount val="18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</c:numCache>
            </c:numRef>
          </c:cat>
          <c:val>
            <c:numRef>
              <c:f>DimensionSensitivity!$B$20:$B$37</c:f>
              <c:numCache>
                <c:formatCode>General</c:formatCode>
                <c:ptCount val="18"/>
                <c:pt idx="0">
                  <c:v>0.74602722222222217</c:v>
                </c:pt>
                <c:pt idx="1">
                  <c:v>0.97774972222222223</c:v>
                </c:pt>
                <c:pt idx="2">
                  <c:v>1.5362633333333333</c:v>
                </c:pt>
                <c:pt idx="3">
                  <c:v>2.2399005555555553</c:v>
                </c:pt>
                <c:pt idx="4">
                  <c:v>3.3561986111111111</c:v>
                </c:pt>
                <c:pt idx="5">
                  <c:v>5.0891633333333335</c:v>
                </c:pt>
                <c:pt idx="6">
                  <c:v>6.4134313888888892</c:v>
                </c:pt>
                <c:pt idx="7">
                  <c:v>8.3055983333333341</c:v>
                </c:pt>
                <c:pt idx="8">
                  <c:v>11.79531361111111</c:v>
                </c:pt>
                <c:pt idx="9">
                  <c:v>17.086153055555556</c:v>
                </c:pt>
                <c:pt idx="10">
                  <c:v>21.95023888888889</c:v>
                </c:pt>
                <c:pt idx="11">
                  <c:v>24.991857222222222</c:v>
                </c:pt>
                <c:pt idx="12">
                  <c:v>29.216102916666667</c:v>
                </c:pt>
                <c:pt idx="13">
                  <c:v>32.884793055555555</c:v>
                </c:pt>
                <c:pt idx="14">
                  <c:v>43.701216944444447</c:v>
                </c:pt>
                <c:pt idx="15">
                  <c:v>54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4C4-42B1-B53A-504B89097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487920"/>
        <c:axId val="313487360"/>
        <c:extLst/>
      </c:areaChart>
      <c:lineChart>
        <c:grouping val="standard"/>
        <c:varyColors val="0"/>
        <c:ser>
          <c:idx val="2"/>
          <c:order val="1"/>
          <c:tx>
            <c:strRef>
              <c:f>DimensionSensitivity!$C$19</c:f>
              <c:strCache>
                <c:ptCount val="1"/>
                <c:pt idx="0">
                  <c:v>Top 1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noFill/>
                <a:ln w="1587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4C4-42B1-B53A-504B89097221}"/>
              </c:ext>
            </c:extLst>
          </c:dPt>
          <c:dPt>
            <c:idx val="7"/>
            <c:marker>
              <c:symbol val="circle"/>
              <c:size val="5"/>
              <c:spPr>
                <a:noFill/>
                <a:ln w="1587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4C4-42B1-B53A-504B89097221}"/>
              </c:ext>
            </c:extLst>
          </c:dPt>
          <c:cat>
            <c:numRef>
              <c:f>DimensionSensitivity!$A$20:$A$37</c:f>
              <c:numCache>
                <c:formatCode>General</c:formatCode>
                <c:ptCount val="18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</c:numCache>
            </c:numRef>
          </c:cat>
          <c:val>
            <c:numRef>
              <c:f>DimensionSensitivity!$C$20:$C$37</c:f>
              <c:numCache>
                <c:formatCode>General</c:formatCode>
                <c:ptCount val="18"/>
                <c:pt idx="0">
                  <c:v>25.116279069767444</c:v>
                </c:pt>
                <c:pt idx="1">
                  <c:v>36.162790697674417</c:v>
                </c:pt>
                <c:pt idx="2">
                  <c:v>41.744186046511629</c:v>
                </c:pt>
                <c:pt idx="3">
                  <c:v>46.162790697674417</c:v>
                </c:pt>
                <c:pt idx="4">
                  <c:v>46.744186046511629</c:v>
                </c:pt>
                <c:pt idx="5">
                  <c:v>52.674418604651166</c:v>
                </c:pt>
                <c:pt idx="6">
                  <c:v>53.139534883720927</c:v>
                </c:pt>
                <c:pt idx="7">
                  <c:v>52.441860465116278</c:v>
                </c:pt>
                <c:pt idx="8">
                  <c:v>52.325581395348841</c:v>
                </c:pt>
                <c:pt idx="9">
                  <c:v>51.511627906976742</c:v>
                </c:pt>
                <c:pt idx="10">
                  <c:v>48.139534883720927</c:v>
                </c:pt>
                <c:pt idx="11">
                  <c:v>49.186046511627907</c:v>
                </c:pt>
                <c:pt idx="12">
                  <c:v>47.906976744186046</c:v>
                </c:pt>
                <c:pt idx="13">
                  <c:v>46.162790697674417</c:v>
                </c:pt>
                <c:pt idx="14">
                  <c:v>45.232558139534888</c:v>
                </c:pt>
                <c:pt idx="15">
                  <c:v>42.325581395348841</c:v>
                </c:pt>
                <c:pt idx="16">
                  <c:v>42.093023255813954</c:v>
                </c:pt>
                <c:pt idx="17">
                  <c:v>39.244186046511622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C4-42B1-B53A-504B89097221}"/>
            </c:ext>
          </c:extLst>
        </c:ser>
        <c:ser>
          <c:idx val="3"/>
          <c:order val="2"/>
          <c:tx>
            <c:strRef>
              <c:f>DimensionSensitivity!$D$19</c:f>
              <c:strCache>
                <c:ptCount val="1"/>
                <c:pt idx="0">
                  <c:v>Top 2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15875">
                <a:solidFill>
                  <a:schemeClr val="accent2"/>
                </a:solidFill>
              </a:ln>
              <a:effectLst/>
            </c:spPr>
          </c:marker>
          <c:cat>
            <c:numRef>
              <c:f>DimensionSensitivity!$A$20:$A$37</c:f>
              <c:numCache>
                <c:formatCode>General</c:formatCode>
                <c:ptCount val="18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</c:numCache>
            </c:numRef>
          </c:cat>
          <c:val>
            <c:numRef>
              <c:f>DimensionSensitivity!$D$20:$D$37</c:f>
              <c:numCache>
                <c:formatCode>General</c:formatCode>
                <c:ptCount val="18"/>
                <c:pt idx="0">
                  <c:v>41.395348837209298</c:v>
                </c:pt>
                <c:pt idx="1">
                  <c:v>52.906976744186053</c:v>
                </c:pt>
                <c:pt idx="2">
                  <c:v>54.883720930232563</c:v>
                </c:pt>
                <c:pt idx="3">
                  <c:v>62.093023255813954</c:v>
                </c:pt>
                <c:pt idx="4">
                  <c:v>61.744186046511629</c:v>
                </c:pt>
                <c:pt idx="5">
                  <c:v>66.395348837209298</c:v>
                </c:pt>
                <c:pt idx="6">
                  <c:v>65.465116279069775</c:v>
                </c:pt>
                <c:pt idx="7">
                  <c:v>64.186046511627907</c:v>
                </c:pt>
                <c:pt idx="8">
                  <c:v>66.511627906976742</c:v>
                </c:pt>
                <c:pt idx="9">
                  <c:v>65.232558139534873</c:v>
                </c:pt>
                <c:pt idx="10">
                  <c:v>63.604651162790695</c:v>
                </c:pt>
                <c:pt idx="11">
                  <c:v>64.418604651162795</c:v>
                </c:pt>
                <c:pt idx="12">
                  <c:v>62.558139534883715</c:v>
                </c:pt>
                <c:pt idx="13">
                  <c:v>59.651162790697676</c:v>
                </c:pt>
                <c:pt idx="14">
                  <c:v>60.348837209302332</c:v>
                </c:pt>
                <c:pt idx="15">
                  <c:v>58.255813953488364</c:v>
                </c:pt>
                <c:pt idx="16">
                  <c:v>57.20930232558139</c:v>
                </c:pt>
                <c:pt idx="17">
                  <c:v>55.232558139534881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C4-42B1-B53A-504B89097221}"/>
            </c:ext>
          </c:extLst>
        </c:ser>
        <c:ser>
          <c:idx val="20"/>
          <c:order val="3"/>
          <c:tx>
            <c:strRef>
              <c:f>DimensionSensitivity!$E$19</c:f>
              <c:strCache>
                <c:ptCount val="1"/>
                <c:pt idx="0">
                  <c:v>Top 3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cat>
            <c:numRef>
              <c:f>DimensionSensitivity!$A$20:$A$37</c:f>
              <c:numCache>
                <c:formatCode>General</c:formatCode>
                <c:ptCount val="18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</c:numCache>
            </c:numRef>
          </c:cat>
          <c:val>
            <c:numRef>
              <c:f>DimensionSensitivity!$E$20:$E$37</c:f>
              <c:numCache>
                <c:formatCode>General</c:formatCode>
                <c:ptCount val="18"/>
                <c:pt idx="0">
                  <c:v>51.279069767441868</c:v>
                </c:pt>
                <c:pt idx="1">
                  <c:v>61.511627906976742</c:v>
                </c:pt>
                <c:pt idx="2">
                  <c:v>64.069767441860463</c:v>
                </c:pt>
                <c:pt idx="3">
                  <c:v>68.720930232558146</c:v>
                </c:pt>
                <c:pt idx="4">
                  <c:v>68.83720930232559</c:v>
                </c:pt>
                <c:pt idx="5">
                  <c:v>71.279069767441854</c:v>
                </c:pt>
                <c:pt idx="6">
                  <c:v>71.279069767441854</c:v>
                </c:pt>
                <c:pt idx="7">
                  <c:v>70.581395348837205</c:v>
                </c:pt>
                <c:pt idx="8">
                  <c:v>72.325581395348834</c:v>
                </c:pt>
                <c:pt idx="9">
                  <c:v>71.744186046511629</c:v>
                </c:pt>
                <c:pt idx="10">
                  <c:v>68.604651162790702</c:v>
                </c:pt>
                <c:pt idx="11">
                  <c:v>70.930232558139537</c:v>
                </c:pt>
                <c:pt idx="12">
                  <c:v>70.232558139534888</c:v>
                </c:pt>
                <c:pt idx="13">
                  <c:v>67.441860465116278</c:v>
                </c:pt>
                <c:pt idx="14">
                  <c:v>65.697674418604649</c:v>
                </c:pt>
                <c:pt idx="15">
                  <c:v>65.465116279069775</c:v>
                </c:pt>
                <c:pt idx="16">
                  <c:v>63.255813953488371</c:v>
                </c:pt>
                <c:pt idx="17">
                  <c:v>62.5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14C4-42B1-B53A-504B89097221}"/>
            </c:ext>
          </c:extLst>
        </c:ser>
        <c:ser>
          <c:idx val="0"/>
          <c:order val="5"/>
          <c:tx>
            <c:strRef>
              <c:f>DimensionSensitivity!$F$19</c:f>
              <c:strCache>
                <c:ptCount val="1"/>
                <c:pt idx="0">
                  <c:v>Top 4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7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cat>
            <c:numRef>
              <c:f>DimensionSensitivity!$A$20:$A$37</c:f>
              <c:numCache>
                <c:formatCode>General</c:formatCode>
                <c:ptCount val="18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</c:numCache>
            </c:numRef>
          </c:cat>
          <c:val>
            <c:numRef>
              <c:f>DimensionSensitivity!$F$20:$F$37</c:f>
              <c:numCache>
                <c:formatCode>General</c:formatCode>
                <c:ptCount val="18"/>
                <c:pt idx="0">
                  <c:v>55.813953488372093</c:v>
                </c:pt>
                <c:pt idx="1">
                  <c:v>67.325581395348834</c:v>
                </c:pt>
                <c:pt idx="2">
                  <c:v>68.720930232558146</c:v>
                </c:pt>
                <c:pt idx="3">
                  <c:v>72.79069767441861</c:v>
                </c:pt>
                <c:pt idx="4">
                  <c:v>73.95348837209302</c:v>
                </c:pt>
                <c:pt idx="5">
                  <c:v>75</c:v>
                </c:pt>
                <c:pt idx="6">
                  <c:v>75.813953488372093</c:v>
                </c:pt>
                <c:pt idx="7">
                  <c:v>74.186046511627907</c:v>
                </c:pt>
                <c:pt idx="8">
                  <c:v>76.162790697674424</c:v>
                </c:pt>
                <c:pt idx="9">
                  <c:v>74.534883720930239</c:v>
                </c:pt>
                <c:pt idx="10">
                  <c:v>72.674418604651152</c:v>
                </c:pt>
                <c:pt idx="11">
                  <c:v>75</c:v>
                </c:pt>
                <c:pt idx="12">
                  <c:v>75.116279069767444</c:v>
                </c:pt>
                <c:pt idx="13">
                  <c:v>72.558139534883722</c:v>
                </c:pt>
                <c:pt idx="14">
                  <c:v>70</c:v>
                </c:pt>
                <c:pt idx="15">
                  <c:v>70.697674418604649</c:v>
                </c:pt>
                <c:pt idx="16">
                  <c:v>68.372093023255815</c:v>
                </c:pt>
                <c:pt idx="17">
                  <c:v>67.151162790697668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C4-42B1-B53A-504B89097221}"/>
            </c:ext>
          </c:extLst>
        </c:ser>
        <c:ser>
          <c:idx val="21"/>
          <c:order val="6"/>
          <c:tx>
            <c:strRef>
              <c:f>DimensionSensitivity!$G$19</c:f>
              <c:strCache>
                <c:ptCount val="1"/>
                <c:pt idx="0">
                  <c:v>Top 5</c:v>
                </c:pt>
              </c:strCache>
            </c:strRef>
          </c:tx>
          <c:spPr>
            <a:ln w="15875" cap="rnd">
              <a:solidFill>
                <a:srgbClr val="10BCC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15875">
                <a:solidFill>
                  <a:srgbClr val="10BCC0"/>
                </a:solidFill>
              </a:ln>
              <a:effectLst/>
            </c:spPr>
          </c:marker>
          <c:cat>
            <c:numRef>
              <c:f>DimensionSensitivity!$A$20:$A$37</c:f>
              <c:numCache>
                <c:formatCode>General</c:formatCode>
                <c:ptCount val="18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</c:numCache>
            </c:numRef>
          </c:cat>
          <c:val>
            <c:numRef>
              <c:f>DimensionSensitivity!$G$20:$G$37</c:f>
              <c:numCache>
                <c:formatCode>General</c:formatCode>
                <c:ptCount val="18"/>
                <c:pt idx="0">
                  <c:v>60.232558139534888</c:v>
                </c:pt>
                <c:pt idx="1">
                  <c:v>69.767441860465112</c:v>
                </c:pt>
                <c:pt idx="2">
                  <c:v>72.441860465116278</c:v>
                </c:pt>
                <c:pt idx="3">
                  <c:v>74.534883720930239</c:v>
                </c:pt>
                <c:pt idx="4">
                  <c:v>76.860465116279073</c:v>
                </c:pt>
                <c:pt idx="5">
                  <c:v>77.093023255813947</c:v>
                </c:pt>
                <c:pt idx="6">
                  <c:v>77.906976744186053</c:v>
                </c:pt>
                <c:pt idx="7">
                  <c:v>77.441860465116278</c:v>
                </c:pt>
                <c:pt idx="8">
                  <c:v>78.488372093023244</c:v>
                </c:pt>
                <c:pt idx="9">
                  <c:v>77.20930232558139</c:v>
                </c:pt>
                <c:pt idx="10">
                  <c:v>75.930232558139537</c:v>
                </c:pt>
                <c:pt idx="11">
                  <c:v>77.20930232558139</c:v>
                </c:pt>
                <c:pt idx="12">
                  <c:v>78.139534883720927</c:v>
                </c:pt>
                <c:pt idx="13">
                  <c:v>74.651162790697683</c:v>
                </c:pt>
                <c:pt idx="14">
                  <c:v>72.906976744186053</c:v>
                </c:pt>
                <c:pt idx="15">
                  <c:v>73.488372093023258</c:v>
                </c:pt>
                <c:pt idx="16">
                  <c:v>70.930232558139537</c:v>
                </c:pt>
                <c:pt idx="17">
                  <c:v>70.348837209302332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C4-42B1-B53A-504B89097221}"/>
            </c:ext>
          </c:extLst>
        </c:ser>
        <c:ser>
          <c:idx val="8"/>
          <c:order val="11"/>
          <c:tx>
            <c:strRef>
              <c:f>DimensionSensitivity!$L$19</c:f>
              <c:strCache>
                <c:ptCount val="1"/>
                <c:pt idx="0">
                  <c:v>Top 10</c:v>
                </c:pt>
              </c:strCache>
            </c:strRef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noFill/>
              <a:ln w="15875">
                <a:solidFill>
                  <a:srgbClr val="C00000"/>
                </a:solidFill>
              </a:ln>
              <a:effectLst/>
            </c:spPr>
          </c:marker>
          <c:cat>
            <c:numRef>
              <c:f>DimensionSensitivity!$A$20:$A$37</c:f>
              <c:numCache>
                <c:formatCode>General</c:formatCode>
                <c:ptCount val="18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800</c:v>
                </c:pt>
                <c:pt idx="15">
                  <c:v>900</c:v>
                </c:pt>
                <c:pt idx="16">
                  <c:v>1000</c:v>
                </c:pt>
                <c:pt idx="17">
                  <c:v>1100</c:v>
                </c:pt>
              </c:numCache>
            </c:numRef>
          </c:cat>
          <c:val>
            <c:numRef>
              <c:f>DimensionSensitivity!$L$20:$L$37</c:f>
              <c:numCache>
                <c:formatCode>General</c:formatCode>
                <c:ptCount val="18"/>
                <c:pt idx="0">
                  <c:v>68.139534883720927</c:v>
                </c:pt>
                <c:pt idx="1">
                  <c:v>76.162790697674424</c:v>
                </c:pt>
                <c:pt idx="2">
                  <c:v>79.534883720930225</c:v>
                </c:pt>
                <c:pt idx="3">
                  <c:v>81.511627906976742</c:v>
                </c:pt>
                <c:pt idx="4">
                  <c:v>81.976744186046517</c:v>
                </c:pt>
                <c:pt idx="5">
                  <c:v>82.790697674418595</c:v>
                </c:pt>
                <c:pt idx="6">
                  <c:v>83.372093023255815</c:v>
                </c:pt>
                <c:pt idx="7">
                  <c:v>84.069767441860463</c:v>
                </c:pt>
                <c:pt idx="8">
                  <c:v>83.604651162790702</c:v>
                </c:pt>
                <c:pt idx="9">
                  <c:v>83.139534883720927</c:v>
                </c:pt>
                <c:pt idx="10">
                  <c:v>80.697674418604649</c:v>
                </c:pt>
                <c:pt idx="11">
                  <c:v>82.558139534883722</c:v>
                </c:pt>
                <c:pt idx="12">
                  <c:v>81.860465116279073</c:v>
                </c:pt>
                <c:pt idx="13">
                  <c:v>81.860465116279073</c:v>
                </c:pt>
                <c:pt idx="14">
                  <c:v>78.953488372093034</c:v>
                </c:pt>
                <c:pt idx="15">
                  <c:v>78.372093023255815</c:v>
                </c:pt>
                <c:pt idx="16">
                  <c:v>75.813953488372093</c:v>
                </c:pt>
                <c:pt idx="17">
                  <c:v>76.162790697674424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14C4-42B1-B53A-504B89097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86240"/>
        <c:axId val="313486800"/>
        <c:extLst>
          <c:ext xmlns:c15="http://schemas.microsoft.com/office/drawing/2012/chart" uri="{02D57815-91ED-43cb-92C2-25804820EDAC}">
            <c15:filteredLineSeries>
              <c15:ser>
                <c:idx val="19"/>
                <c:order val="4"/>
                <c:tx>
                  <c:strRef>
                    <c:extLst>
                      <c:ext uri="{02D57815-91ED-43cb-92C2-25804820EDAC}">
                        <c15:formulaRef>
                          <c15:sqref>DimensionSensitivity!$W$19</c15:sqref>
                        </c15:formulaRef>
                      </c:ext>
                    </c:extLst>
                    <c:strCache>
                      <c:ptCount val="1"/>
                      <c:pt idx="0">
                        <c:v> </c:v>
                      </c:pt>
                    </c:strCache>
                  </c:strRef>
                </c:tx>
                <c:spPr>
                  <a:ln w="28575" cap="rnd">
                    <a:solidFill>
                      <a:schemeClr val="bg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solidFill>
                        <a:schemeClr val="bg1">
                          <a:alpha val="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DimensionSensitivity!$W$20:$W$37</c15:sqref>
                        </c15:formulaRef>
                      </c:ext>
                    </c:extLst>
                    <c:numCache>
                      <c:formatCode>General</c:formatCode>
                      <c:ptCount val="18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14C4-42B1-B53A-504B89097221}"/>
                  </c:ext>
                </c:extLst>
              </c15:ser>
            </c15:filteredLineSeries>
            <c15:filteredLineSeries>
              <c15:ser>
                <c:idx val="4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DimensionSensitivity!$H$19</c15:sqref>
                        </c15:formulaRef>
                      </c:ext>
                    </c:extLst>
                    <c:strCache>
                      <c:ptCount val="1"/>
                      <c:pt idx="0">
                        <c:v>Top 6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DimensionSensitivity!$H$20:$H$37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62.674418604651159</c:v>
                      </c:pt>
                      <c:pt idx="1">
                        <c:v>71.744186046511629</c:v>
                      </c:pt>
                      <c:pt idx="2">
                        <c:v>75</c:v>
                      </c:pt>
                      <c:pt idx="3">
                        <c:v>76.860465116279073</c:v>
                      </c:pt>
                      <c:pt idx="4">
                        <c:v>78.604651162790702</c:v>
                      </c:pt>
                      <c:pt idx="5">
                        <c:v>78.83720930232559</c:v>
                      </c:pt>
                      <c:pt idx="6">
                        <c:v>79.651162790697668</c:v>
                      </c:pt>
                      <c:pt idx="7">
                        <c:v>79.186046511627907</c:v>
                      </c:pt>
                      <c:pt idx="8">
                        <c:v>79.883720930232556</c:v>
                      </c:pt>
                      <c:pt idx="9">
                        <c:v>79.418604651162795</c:v>
                      </c:pt>
                      <c:pt idx="10">
                        <c:v>77.441860465116278</c:v>
                      </c:pt>
                      <c:pt idx="11">
                        <c:v>78.953488372093034</c:v>
                      </c:pt>
                      <c:pt idx="12">
                        <c:v>79.302325581395351</c:v>
                      </c:pt>
                      <c:pt idx="13">
                        <c:v>76.627906976744185</c:v>
                      </c:pt>
                      <c:pt idx="14">
                        <c:v>74.534883720930239</c:v>
                      </c:pt>
                      <c:pt idx="15">
                        <c:v>75</c:v>
                      </c:pt>
                      <c:pt idx="16">
                        <c:v>73.023255813953497</c:v>
                      </c:pt>
                      <c:pt idx="17">
                        <c:v>71.220930232558146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4C4-42B1-B53A-504B89097221}"/>
                  </c:ext>
                </c:extLst>
              </c15:ser>
            </c15:filteredLineSeries>
            <c15:filteredLineSeries>
              <c15:ser>
                <c:idx val="5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DimensionSensitivity!$I$19</c15:sqref>
                        </c15:formulaRef>
                      </c:ext>
                    </c:extLst>
                    <c:strCache>
                      <c:ptCount val="1"/>
                      <c:pt idx="0">
                        <c:v>Top 7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DimensionSensitivity!$I$20:$I$37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64.883720930232556</c:v>
                      </c:pt>
                      <c:pt idx="1">
                        <c:v>73.255813953488371</c:v>
                      </c:pt>
                      <c:pt idx="2">
                        <c:v>76.395348837209298</c:v>
                      </c:pt>
                      <c:pt idx="3">
                        <c:v>78.720930232558146</c:v>
                      </c:pt>
                      <c:pt idx="4">
                        <c:v>80.465116279069775</c:v>
                      </c:pt>
                      <c:pt idx="5">
                        <c:v>80.116279069767444</c:v>
                      </c:pt>
                      <c:pt idx="6">
                        <c:v>81.04651162790698</c:v>
                      </c:pt>
                      <c:pt idx="7">
                        <c:v>80.930232558139537</c:v>
                      </c:pt>
                      <c:pt idx="8">
                        <c:v>81.279069767441854</c:v>
                      </c:pt>
                      <c:pt idx="9">
                        <c:v>80.813953488372093</c:v>
                      </c:pt>
                      <c:pt idx="10">
                        <c:v>78.953488372093034</c:v>
                      </c:pt>
                      <c:pt idx="11">
                        <c:v>79.883720930232556</c:v>
                      </c:pt>
                      <c:pt idx="12">
                        <c:v>80.232558139534888</c:v>
                      </c:pt>
                      <c:pt idx="13">
                        <c:v>77.906976744186053</c:v>
                      </c:pt>
                      <c:pt idx="14">
                        <c:v>76.395348837209298</c:v>
                      </c:pt>
                      <c:pt idx="15">
                        <c:v>76.162790697674424</c:v>
                      </c:pt>
                      <c:pt idx="16">
                        <c:v>74.186046511627907</c:v>
                      </c:pt>
                      <c:pt idx="17">
                        <c:v>72.383720930232556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4C4-42B1-B53A-504B89097221}"/>
                  </c:ext>
                </c:extLst>
              </c15:ser>
            </c15:filteredLineSeries>
            <c15:filteredLineSeries>
              <c15:ser>
                <c:idx val="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DimensionSensitivity!$J$19</c15:sqref>
                        </c15:formulaRef>
                      </c:ext>
                    </c:extLst>
                    <c:strCache>
                      <c:ptCount val="1"/>
                      <c:pt idx="0">
                        <c:v>Top 8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DimensionSensitivity!$J$20:$J$37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66.395348837209298</c:v>
                      </c:pt>
                      <c:pt idx="1">
                        <c:v>75</c:v>
                      </c:pt>
                      <c:pt idx="2">
                        <c:v>77.79069767441861</c:v>
                      </c:pt>
                      <c:pt idx="3">
                        <c:v>80</c:v>
                      </c:pt>
                      <c:pt idx="4">
                        <c:v>81.395348837209298</c:v>
                      </c:pt>
                      <c:pt idx="5">
                        <c:v>81.279069767441854</c:v>
                      </c:pt>
                      <c:pt idx="6">
                        <c:v>81.860465116279073</c:v>
                      </c:pt>
                      <c:pt idx="7">
                        <c:v>82.325581395348834</c:v>
                      </c:pt>
                      <c:pt idx="8">
                        <c:v>81.976744186046517</c:v>
                      </c:pt>
                      <c:pt idx="9">
                        <c:v>81.976744186046517</c:v>
                      </c:pt>
                      <c:pt idx="10">
                        <c:v>79.534883720930225</c:v>
                      </c:pt>
                      <c:pt idx="11">
                        <c:v>81.16279069767441</c:v>
                      </c:pt>
                      <c:pt idx="12">
                        <c:v>80.465116279069775</c:v>
                      </c:pt>
                      <c:pt idx="13">
                        <c:v>79.651162790697668</c:v>
                      </c:pt>
                      <c:pt idx="14">
                        <c:v>77.674418604651166</c:v>
                      </c:pt>
                      <c:pt idx="15">
                        <c:v>77.325581395348848</c:v>
                      </c:pt>
                      <c:pt idx="16">
                        <c:v>74.883720930232556</c:v>
                      </c:pt>
                      <c:pt idx="17">
                        <c:v>73.255813953488371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4C4-42B1-B53A-504B89097221}"/>
                  </c:ext>
                </c:extLst>
              </c15:ser>
            </c15:filteredLineSeries>
            <c15:filteredLineSeries>
              <c15:ser>
                <c:idx val="7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DimensionSensitivity!$K$19</c15:sqref>
                        </c15:formulaRef>
                      </c:ext>
                    </c:extLst>
                    <c:strCache>
                      <c:ptCount val="1"/>
                      <c:pt idx="0">
                        <c:v>Top 9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DimensionSensitivity!$K$20:$K$37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67.325581395348834</c:v>
                      </c:pt>
                      <c:pt idx="1">
                        <c:v>75.465116279069761</c:v>
                      </c:pt>
                      <c:pt idx="2">
                        <c:v>78.953488372093034</c:v>
                      </c:pt>
                      <c:pt idx="3">
                        <c:v>81.16279069767441</c:v>
                      </c:pt>
                      <c:pt idx="4">
                        <c:v>81.860465116279073</c:v>
                      </c:pt>
                      <c:pt idx="5">
                        <c:v>81.860465116279073</c:v>
                      </c:pt>
                      <c:pt idx="6">
                        <c:v>82.20930232558139</c:v>
                      </c:pt>
                      <c:pt idx="7">
                        <c:v>83.372093023255815</c:v>
                      </c:pt>
                      <c:pt idx="8">
                        <c:v>83.372093023255815</c:v>
                      </c:pt>
                      <c:pt idx="9">
                        <c:v>82.674418604651166</c:v>
                      </c:pt>
                      <c:pt idx="10">
                        <c:v>79.767441860465112</c:v>
                      </c:pt>
                      <c:pt idx="11">
                        <c:v>81.976744186046517</c:v>
                      </c:pt>
                      <c:pt idx="12">
                        <c:v>81.627906976744185</c:v>
                      </c:pt>
                      <c:pt idx="13">
                        <c:v>81.279069767441854</c:v>
                      </c:pt>
                      <c:pt idx="14">
                        <c:v>78.372093023255815</c:v>
                      </c:pt>
                      <c:pt idx="15">
                        <c:v>78.023255813953483</c:v>
                      </c:pt>
                      <c:pt idx="16">
                        <c:v>75.348837209302317</c:v>
                      </c:pt>
                      <c:pt idx="17">
                        <c:v>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14C4-42B1-B53A-504B89097221}"/>
                  </c:ext>
                </c:extLst>
              </c15:ser>
            </c15:filteredLineSeries>
            <c15:filteredLineSeries>
              <c15:ser>
                <c:idx val="9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DimensionSensitivity!$M$19</c15:sqref>
                        </c15:formulaRef>
                      </c:ext>
                    </c:extLst>
                    <c:strCache>
                      <c:ptCount val="1"/>
                      <c:pt idx="0">
                        <c:v>Top 11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DimensionSensitivity!$M$20:$M$37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68.488372093023258</c:v>
                      </c:pt>
                      <c:pt idx="1">
                        <c:v>76.279069767441868</c:v>
                      </c:pt>
                      <c:pt idx="2">
                        <c:v>80.116279069767444</c:v>
                      </c:pt>
                      <c:pt idx="3">
                        <c:v>81.744186046511629</c:v>
                      </c:pt>
                      <c:pt idx="4">
                        <c:v>82.790697674418595</c:v>
                      </c:pt>
                      <c:pt idx="5">
                        <c:v>84.069767441860463</c:v>
                      </c:pt>
                      <c:pt idx="6">
                        <c:v>84.069767441860463</c:v>
                      </c:pt>
                      <c:pt idx="7">
                        <c:v>84.883720930232556</c:v>
                      </c:pt>
                      <c:pt idx="8">
                        <c:v>84.069767441860463</c:v>
                      </c:pt>
                      <c:pt idx="9">
                        <c:v>83.604651162790702</c:v>
                      </c:pt>
                      <c:pt idx="10">
                        <c:v>81.744186046511629</c:v>
                      </c:pt>
                      <c:pt idx="11">
                        <c:v>83.139534883720927</c:v>
                      </c:pt>
                      <c:pt idx="12">
                        <c:v>82.325581395348834</c:v>
                      </c:pt>
                      <c:pt idx="13">
                        <c:v>82.674418604651166</c:v>
                      </c:pt>
                      <c:pt idx="14">
                        <c:v>79.651162790697668</c:v>
                      </c:pt>
                      <c:pt idx="15">
                        <c:v>78.604651162790702</c:v>
                      </c:pt>
                      <c:pt idx="16">
                        <c:v>76.279069767441868</c:v>
                      </c:pt>
                      <c:pt idx="17">
                        <c:v>76.45348837209302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4C4-42B1-B53A-504B89097221}"/>
                  </c:ext>
                </c:extLst>
              </c15:ser>
            </c15:filteredLineSeries>
            <c15:filteredLineSeries>
              <c15:ser>
                <c:idx val="10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DimensionSensitivity!$N$19</c15:sqref>
                        </c15:formulaRef>
                      </c:ext>
                    </c:extLst>
                    <c:strCache>
                      <c:ptCount val="1"/>
                      <c:pt idx="0">
                        <c:v>Top 12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DimensionSensitivity!$N$20:$N$37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69.069767441860463</c:v>
                      </c:pt>
                      <c:pt idx="1">
                        <c:v>77.093023255813947</c:v>
                      </c:pt>
                      <c:pt idx="2">
                        <c:v>80.232558139534888</c:v>
                      </c:pt>
                      <c:pt idx="3">
                        <c:v>81.976744186046517</c:v>
                      </c:pt>
                      <c:pt idx="4">
                        <c:v>83.372093023255815</c:v>
                      </c:pt>
                      <c:pt idx="5">
                        <c:v>84.883720930232556</c:v>
                      </c:pt>
                      <c:pt idx="6">
                        <c:v>84.651162790697683</c:v>
                      </c:pt>
                      <c:pt idx="7">
                        <c:v>85.930232558139537</c:v>
                      </c:pt>
                      <c:pt idx="8">
                        <c:v>84.418604651162781</c:v>
                      </c:pt>
                      <c:pt idx="9">
                        <c:v>84.534883720930225</c:v>
                      </c:pt>
                      <c:pt idx="10">
                        <c:v>82.441860465116278</c:v>
                      </c:pt>
                      <c:pt idx="11">
                        <c:v>83.837209302325576</c:v>
                      </c:pt>
                      <c:pt idx="12">
                        <c:v>82.558139534883722</c:v>
                      </c:pt>
                      <c:pt idx="13">
                        <c:v>82.906976744186039</c:v>
                      </c:pt>
                      <c:pt idx="14">
                        <c:v>80.116279069767444</c:v>
                      </c:pt>
                      <c:pt idx="15">
                        <c:v>79.302325581395351</c:v>
                      </c:pt>
                      <c:pt idx="16">
                        <c:v>77.20930232558139</c:v>
                      </c:pt>
                      <c:pt idx="17">
                        <c:v>77.325581395348848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4C4-42B1-B53A-504B89097221}"/>
                  </c:ext>
                </c:extLst>
              </c15:ser>
            </c15:filteredLineSeries>
            <c15:filteredLineSeries>
              <c15:ser>
                <c:idx val="11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DimensionSensitivity!$O$19</c15:sqref>
                        </c15:formulaRef>
                      </c:ext>
                    </c:extLst>
                    <c:strCache>
                      <c:ptCount val="1"/>
                      <c:pt idx="0">
                        <c:v>Top 13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DimensionSensitivity!$O$20:$O$37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69.534883720930225</c:v>
                      </c:pt>
                      <c:pt idx="1">
                        <c:v>77.674418604651166</c:v>
                      </c:pt>
                      <c:pt idx="2">
                        <c:v>80.813953488372093</c:v>
                      </c:pt>
                      <c:pt idx="3">
                        <c:v>82.093023255813961</c:v>
                      </c:pt>
                      <c:pt idx="4">
                        <c:v>84.186046511627907</c:v>
                      </c:pt>
                      <c:pt idx="5">
                        <c:v>85.116279069767444</c:v>
                      </c:pt>
                      <c:pt idx="6">
                        <c:v>85</c:v>
                      </c:pt>
                      <c:pt idx="7">
                        <c:v>86.511627906976742</c:v>
                      </c:pt>
                      <c:pt idx="8">
                        <c:v>85</c:v>
                      </c:pt>
                      <c:pt idx="9">
                        <c:v>84.883720930232556</c:v>
                      </c:pt>
                      <c:pt idx="10">
                        <c:v>82.790697674418595</c:v>
                      </c:pt>
                      <c:pt idx="11">
                        <c:v>84.302325581395351</c:v>
                      </c:pt>
                      <c:pt idx="12">
                        <c:v>83.255813953488371</c:v>
                      </c:pt>
                      <c:pt idx="13">
                        <c:v>82.906976744186039</c:v>
                      </c:pt>
                      <c:pt idx="14">
                        <c:v>80.697674418604649</c:v>
                      </c:pt>
                      <c:pt idx="15">
                        <c:v>79.418604651162795</c:v>
                      </c:pt>
                      <c:pt idx="16">
                        <c:v>77.441860465116278</c:v>
                      </c:pt>
                      <c:pt idx="17">
                        <c:v>77.616279069767444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14C4-42B1-B53A-504B89097221}"/>
                  </c:ext>
                </c:extLst>
              </c15:ser>
            </c15:filteredLineSeries>
            <c15:filteredLineSeries>
              <c15:ser>
                <c:idx val="12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DimensionSensitivity!$P$19</c15:sqref>
                        </c15:formulaRef>
                      </c:ext>
                    </c:extLst>
                    <c:strCache>
                      <c:ptCount val="1"/>
                      <c:pt idx="0">
                        <c:v>Top 14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DimensionSensitivity!$P$20:$P$37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69.883720930232556</c:v>
                      </c:pt>
                      <c:pt idx="1">
                        <c:v>78.372093023255815</c:v>
                      </c:pt>
                      <c:pt idx="2">
                        <c:v>81.16279069767441</c:v>
                      </c:pt>
                      <c:pt idx="3">
                        <c:v>82.790697674418595</c:v>
                      </c:pt>
                      <c:pt idx="4">
                        <c:v>84.302325581395351</c:v>
                      </c:pt>
                      <c:pt idx="5">
                        <c:v>85.465116279069761</c:v>
                      </c:pt>
                      <c:pt idx="6">
                        <c:v>85.348837209302332</c:v>
                      </c:pt>
                      <c:pt idx="7">
                        <c:v>86.511627906976742</c:v>
                      </c:pt>
                      <c:pt idx="8">
                        <c:v>85.348837209302332</c:v>
                      </c:pt>
                      <c:pt idx="9">
                        <c:v>85</c:v>
                      </c:pt>
                      <c:pt idx="10">
                        <c:v>83.372093023255815</c:v>
                      </c:pt>
                      <c:pt idx="11">
                        <c:v>84.534883720930225</c:v>
                      </c:pt>
                      <c:pt idx="12">
                        <c:v>83.720930232558146</c:v>
                      </c:pt>
                      <c:pt idx="13">
                        <c:v>82.906976744186039</c:v>
                      </c:pt>
                      <c:pt idx="14">
                        <c:v>81.395348837209298</c:v>
                      </c:pt>
                      <c:pt idx="15">
                        <c:v>79.767441860465112</c:v>
                      </c:pt>
                      <c:pt idx="16">
                        <c:v>78.139534883720927</c:v>
                      </c:pt>
                      <c:pt idx="17">
                        <c:v>78.197674418604649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14C4-42B1-B53A-504B89097221}"/>
                  </c:ext>
                </c:extLst>
              </c15:ser>
            </c15:filteredLineSeries>
            <c15:filteredLineSeries>
              <c15:ser>
                <c:idx val="13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DimensionSensitivity!$Q$19</c15:sqref>
                        </c15:formulaRef>
                      </c:ext>
                    </c:extLst>
                    <c:strCache>
                      <c:ptCount val="1"/>
                      <c:pt idx="0">
                        <c:v>Top 15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DimensionSensitivity!$Q$20:$Q$37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70</c:v>
                      </c:pt>
                      <c:pt idx="1">
                        <c:v>78.83720930232559</c:v>
                      </c:pt>
                      <c:pt idx="2">
                        <c:v>81.279069767441854</c:v>
                      </c:pt>
                      <c:pt idx="3">
                        <c:v>83.023255813953483</c:v>
                      </c:pt>
                      <c:pt idx="4">
                        <c:v>84.534883720930225</c:v>
                      </c:pt>
                      <c:pt idx="5">
                        <c:v>85.581395348837205</c:v>
                      </c:pt>
                      <c:pt idx="6">
                        <c:v>85.465116279069761</c:v>
                      </c:pt>
                      <c:pt idx="7">
                        <c:v>86.976744186046503</c:v>
                      </c:pt>
                      <c:pt idx="8">
                        <c:v>85.930232558139537</c:v>
                      </c:pt>
                      <c:pt idx="9">
                        <c:v>85</c:v>
                      </c:pt>
                      <c:pt idx="10">
                        <c:v>83.720930232558146</c:v>
                      </c:pt>
                      <c:pt idx="11">
                        <c:v>85</c:v>
                      </c:pt>
                      <c:pt idx="12">
                        <c:v>83.720930232558146</c:v>
                      </c:pt>
                      <c:pt idx="13">
                        <c:v>83.604651162790702</c:v>
                      </c:pt>
                      <c:pt idx="14">
                        <c:v>81.627906976744185</c:v>
                      </c:pt>
                      <c:pt idx="15">
                        <c:v>80.465116279069775</c:v>
                      </c:pt>
                      <c:pt idx="16">
                        <c:v>78.372093023255815</c:v>
                      </c:pt>
                      <c:pt idx="17">
                        <c:v>78.779069767441854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14C4-42B1-B53A-504B89097221}"/>
                  </c:ext>
                </c:extLst>
              </c15:ser>
            </c15:filteredLineSeries>
            <c15:filteredLineSeries>
              <c15:ser>
                <c:idx val="14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DimensionSensitivity!$R$19</c15:sqref>
                        </c15:formulaRef>
                      </c:ext>
                    </c:extLst>
                    <c:strCache>
                      <c:ptCount val="1"/>
                      <c:pt idx="0">
                        <c:v>Top 16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DimensionSensitivity!$R$20:$R$37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70.116279069767444</c:v>
                      </c:pt>
                      <c:pt idx="1">
                        <c:v>78.83720930232559</c:v>
                      </c:pt>
                      <c:pt idx="2">
                        <c:v>81.511627906976742</c:v>
                      </c:pt>
                      <c:pt idx="3">
                        <c:v>83.488372093023258</c:v>
                      </c:pt>
                      <c:pt idx="4">
                        <c:v>84.883720930232556</c:v>
                      </c:pt>
                      <c:pt idx="5">
                        <c:v>85.697674418604649</c:v>
                      </c:pt>
                      <c:pt idx="6">
                        <c:v>85.697674418604649</c:v>
                      </c:pt>
                      <c:pt idx="7">
                        <c:v>87.325581395348834</c:v>
                      </c:pt>
                      <c:pt idx="8">
                        <c:v>86.511627906976742</c:v>
                      </c:pt>
                      <c:pt idx="9">
                        <c:v>85.232558139534888</c:v>
                      </c:pt>
                      <c:pt idx="10">
                        <c:v>84.186046511627907</c:v>
                      </c:pt>
                      <c:pt idx="11">
                        <c:v>85.116279069767444</c:v>
                      </c:pt>
                      <c:pt idx="12">
                        <c:v>83.720930232558146</c:v>
                      </c:pt>
                      <c:pt idx="13">
                        <c:v>83.720930232558146</c:v>
                      </c:pt>
                      <c:pt idx="14">
                        <c:v>81.976744186046517</c:v>
                      </c:pt>
                      <c:pt idx="15">
                        <c:v>80.581395348837219</c:v>
                      </c:pt>
                      <c:pt idx="16">
                        <c:v>78.604651162790702</c:v>
                      </c:pt>
                      <c:pt idx="17">
                        <c:v>79.360465116279073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14C4-42B1-B53A-504B89097221}"/>
                  </c:ext>
                </c:extLst>
              </c15:ser>
            </c15:filteredLineSeries>
            <c15:filteredLineSeries>
              <c15:ser>
                <c:idx val="15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DimensionSensitivity!$S$19</c15:sqref>
                        </c15:formulaRef>
                      </c:ext>
                    </c:extLst>
                    <c:strCache>
                      <c:ptCount val="1"/>
                      <c:pt idx="0">
                        <c:v>Top 17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DimensionSensitivity!$S$20:$S$37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70.232558139534888</c:v>
                      </c:pt>
                      <c:pt idx="1">
                        <c:v>79.186046511627907</c:v>
                      </c:pt>
                      <c:pt idx="2">
                        <c:v>82.441860465116278</c:v>
                      </c:pt>
                      <c:pt idx="3">
                        <c:v>83.720930232558146</c:v>
                      </c:pt>
                      <c:pt idx="4">
                        <c:v>85</c:v>
                      </c:pt>
                      <c:pt idx="5">
                        <c:v>85.930232558139537</c:v>
                      </c:pt>
                      <c:pt idx="6">
                        <c:v>86.04651162790698</c:v>
                      </c:pt>
                      <c:pt idx="7">
                        <c:v>87.674418604651166</c:v>
                      </c:pt>
                      <c:pt idx="8">
                        <c:v>86.627906976744185</c:v>
                      </c:pt>
                      <c:pt idx="9">
                        <c:v>85.348837209302332</c:v>
                      </c:pt>
                      <c:pt idx="10">
                        <c:v>84.767441860465127</c:v>
                      </c:pt>
                      <c:pt idx="11">
                        <c:v>85.581395348837205</c:v>
                      </c:pt>
                      <c:pt idx="12">
                        <c:v>83.720930232558146</c:v>
                      </c:pt>
                      <c:pt idx="13">
                        <c:v>84.186046511627907</c:v>
                      </c:pt>
                      <c:pt idx="14">
                        <c:v>82.20930232558139</c:v>
                      </c:pt>
                      <c:pt idx="15">
                        <c:v>80.930232558139537</c:v>
                      </c:pt>
                      <c:pt idx="16">
                        <c:v>79.069767441860463</c:v>
                      </c:pt>
                      <c:pt idx="17">
                        <c:v>79.360465116279073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14C4-42B1-B53A-504B89097221}"/>
                  </c:ext>
                </c:extLst>
              </c15:ser>
            </c15:filteredLineSeries>
            <c15:filteredLineSeries>
              <c15:ser>
                <c:idx val="16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DimensionSensitivity!$T$19</c15:sqref>
                        </c15:formulaRef>
                      </c:ext>
                    </c:extLst>
                    <c:strCache>
                      <c:ptCount val="1"/>
                      <c:pt idx="0">
                        <c:v>Top 18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DimensionSensitivity!$T$20:$T$37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70.232558139534888</c:v>
                      </c:pt>
                      <c:pt idx="1">
                        <c:v>79.186046511627907</c:v>
                      </c:pt>
                      <c:pt idx="2">
                        <c:v>82.674418604651166</c:v>
                      </c:pt>
                      <c:pt idx="3">
                        <c:v>84.069767441860463</c:v>
                      </c:pt>
                      <c:pt idx="4">
                        <c:v>85.581395348837205</c:v>
                      </c:pt>
                      <c:pt idx="5">
                        <c:v>86.162790697674424</c:v>
                      </c:pt>
                      <c:pt idx="6">
                        <c:v>86.279069767441868</c:v>
                      </c:pt>
                      <c:pt idx="7">
                        <c:v>87.906976744186053</c:v>
                      </c:pt>
                      <c:pt idx="8">
                        <c:v>86.976744186046503</c:v>
                      </c:pt>
                      <c:pt idx="9">
                        <c:v>85.930232558139537</c:v>
                      </c:pt>
                      <c:pt idx="10">
                        <c:v>85.116279069767444</c:v>
                      </c:pt>
                      <c:pt idx="11">
                        <c:v>85.813953488372093</c:v>
                      </c:pt>
                      <c:pt idx="12">
                        <c:v>84.186046511627907</c:v>
                      </c:pt>
                      <c:pt idx="13">
                        <c:v>84.302325581395351</c:v>
                      </c:pt>
                      <c:pt idx="14">
                        <c:v>82.674418604651166</c:v>
                      </c:pt>
                      <c:pt idx="15">
                        <c:v>81.279069767441854</c:v>
                      </c:pt>
                      <c:pt idx="16">
                        <c:v>79.534883720930225</c:v>
                      </c:pt>
                      <c:pt idx="17">
                        <c:v>79.651162790697668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14C4-42B1-B53A-504B89097221}"/>
                  </c:ext>
                </c:extLst>
              </c15:ser>
            </c15:filteredLineSeries>
            <c15:filteredLineSeries>
              <c15:ser>
                <c:idx val="17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DimensionSensitivity!$U$19</c15:sqref>
                        </c15:formulaRef>
                      </c:ext>
                    </c:extLst>
                    <c:strCache>
                      <c:ptCount val="1"/>
                      <c:pt idx="0">
                        <c:v>Top 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DimensionSensitivity!$U$20:$U$37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70.581395348837205</c:v>
                      </c:pt>
                      <c:pt idx="1">
                        <c:v>79.651162790697668</c:v>
                      </c:pt>
                      <c:pt idx="2">
                        <c:v>82.790697674418595</c:v>
                      </c:pt>
                      <c:pt idx="3">
                        <c:v>84.767441860465127</c:v>
                      </c:pt>
                      <c:pt idx="4">
                        <c:v>85.813953488372093</c:v>
                      </c:pt>
                      <c:pt idx="5">
                        <c:v>86.627906976744185</c:v>
                      </c:pt>
                      <c:pt idx="6">
                        <c:v>86.627906976744185</c:v>
                      </c:pt>
                      <c:pt idx="7">
                        <c:v>88.255813953488371</c:v>
                      </c:pt>
                      <c:pt idx="8">
                        <c:v>87.093023255813947</c:v>
                      </c:pt>
                      <c:pt idx="9">
                        <c:v>86.04651162790698</c:v>
                      </c:pt>
                      <c:pt idx="10">
                        <c:v>85.348837209302332</c:v>
                      </c:pt>
                      <c:pt idx="11">
                        <c:v>86.279069767441868</c:v>
                      </c:pt>
                      <c:pt idx="12">
                        <c:v>84.418604651162781</c:v>
                      </c:pt>
                      <c:pt idx="13">
                        <c:v>84.302325581395351</c:v>
                      </c:pt>
                      <c:pt idx="14">
                        <c:v>83.023255813953483</c:v>
                      </c:pt>
                      <c:pt idx="15">
                        <c:v>82.20930232558139</c:v>
                      </c:pt>
                      <c:pt idx="16">
                        <c:v>79.534883720930225</c:v>
                      </c:pt>
                      <c:pt idx="17">
                        <c:v>79.651162790697668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14C4-42B1-B53A-504B89097221}"/>
                  </c:ext>
                </c:extLst>
              </c15:ser>
            </c15:filteredLineSeries>
            <c15:filteredLineSeries>
              <c15:ser>
                <c:idx val="18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DimensionSensitivity!$V$19</c15:sqref>
                        </c15:formulaRef>
                      </c:ext>
                    </c:extLst>
                    <c:strCache>
                      <c:ptCount val="1"/>
                      <c:pt idx="0">
                        <c:v>Top 20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150</c:v>
                      </c:pt>
                      <c:pt idx="4">
                        <c:v>200</c:v>
                      </c:pt>
                      <c:pt idx="5">
                        <c:v>250</c:v>
                      </c:pt>
                      <c:pt idx="6">
                        <c:v>300</c:v>
                      </c:pt>
                      <c:pt idx="7">
                        <c:v>350</c:v>
                      </c:pt>
                      <c:pt idx="8">
                        <c:v>400</c:v>
                      </c:pt>
                      <c:pt idx="9">
                        <c:v>500</c:v>
                      </c:pt>
                      <c:pt idx="10">
                        <c:v>550</c:v>
                      </c:pt>
                      <c:pt idx="11">
                        <c:v>600</c:v>
                      </c:pt>
                      <c:pt idx="12">
                        <c:v>650</c:v>
                      </c:pt>
                      <c:pt idx="13">
                        <c:v>700</c:v>
                      </c:pt>
                      <c:pt idx="14">
                        <c:v>800</c:v>
                      </c:pt>
                      <c:pt idx="15">
                        <c:v>900</c:v>
                      </c:pt>
                      <c:pt idx="16">
                        <c:v>1000</c:v>
                      </c:pt>
                      <c:pt idx="17">
                        <c:v>1100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DimensionSensitivity!$V$20:$V$37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70.697674418604649</c:v>
                      </c:pt>
                      <c:pt idx="1">
                        <c:v>80</c:v>
                      </c:pt>
                      <c:pt idx="2">
                        <c:v>82.790697674418595</c:v>
                      </c:pt>
                      <c:pt idx="3">
                        <c:v>85</c:v>
                      </c:pt>
                      <c:pt idx="4">
                        <c:v>86.279069767441868</c:v>
                      </c:pt>
                      <c:pt idx="5">
                        <c:v>86.744186046511629</c:v>
                      </c:pt>
                      <c:pt idx="6">
                        <c:v>86.976744186046503</c:v>
                      </c:pt>
                      <c:pt idx="7">
                        <c:v>88.488372093023258</c:v>
                      </c:pt>
                      <c:pt idx="8">
                        <c:v>87.093023255813947</c:v>
                      </c:pt>
                      <c:pt idx="9">
                        <c:v>86.162790697674424</c:v>
                      </c:pt>
                      <c:pt idx="10">
                        <c:v>85.465116279069761</c:v>
                      </c:pt>
                      <c:pt idx="11">
                        <c:v>86.395348837209312</c:v>
                      </c:pt>
                      <c:pt idx="12">
                        <c:v>84.883720930232556</c:v>
                      </c:pt>
                      <c:pt idx="13">
                        <c:v>84.302325581395351</c:v>
                      </c:pt>
                      <c:pt idx="14">
                        <c:v>83.488372093023258</c:v>
                      </c:pt>
                      <c:pt idx="15">
                        <c:v>82.325581395348834</c:v>
                      </c:pt>
                      <c:pt idx="16">
                        <c:v>79.534883720930225</c:v>
                      </c:pt>
                      <c:pt idx="17">
                        <c:v>79.941860465116278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4C4-42B1-B53A-504B89097221}"/>
                  </c:ext>
                </c:extLst>
              </c15:ser>
            </c15:filteredLineSeries>
          </c:ext>
        </c:extLst>
      </c:lineChart>
      <c:catAx>
        <c:axId val="313486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Dimension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3486800"/>
        <c:crosses val="autoZero"/>
        <c:auto val="1"/>
        <c:lblAlgn val="ctr"/>
        <c:lblOffset val="10"/>
        <c:noMultiLvlLbl val="0"/>
      </c:catAx>
      <c:valAx>
        <c:axId val="313486800"/>
        <c:scaling>
          <c:orientation val="minMax"/>
          <c:min val="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Accuracy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3486240"/>
        <c:crosses val="autoZero"/>
        <c:crossBetween val="between"/>
      </c:valAx>
      <c:valAx>
        <c:axId val="313487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Running 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3487920"/>
        <c:crosses val="max"/>
        <c:crossBetween val="between"/>
      </c:valAx>
      <c:catAx>
        <c:axId val="31348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3487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10323709538"/>
          <c:y val="0.16087649077576488"/>
          <c:w val="0.87880074365704297"/>
          <c:h val="0.65770342465015896"/>
        </c:manualLayout>
      </c:layout>
      <c:lineChart>
        <c:grouping val="standard"/>
        <c:varyColors val="0"/>
        <c:ser>
          <c:idx val="0"/>
          <c:order val="0"/>
          <c:tx>
            <c:strRef>
              <c:f>MappingSensitivity!$B$19</c:f>
              <c:strCache>
                <c:ptCount val="1"/>
                <c:pt idx="0">
                  <c:v>Top 1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MappingSensitivity!$A$20:$A$28</c:f>
              <c:numCache>
                <c:formatCode>General</c:formatCode>
                <c:ptCount val="9"/>
                <c:pt idx="0">
                  <c:v>86</c:v>
                </c:pt>
                <c:pt idx="1">
                  <c:v>172</c:v>
                </c:pt>
                <c:pt idx="2">
                  <c:v>258</c:v>
                </c:pt>
                <c:pt idx="3">
                  <c:v>344</c:v>
                </c:pt>
                <c:pt idx="4">
                  <c:v>430</c:v>
                </c:pt>
                <c:pt idx="5">
                  <c:v>516</c:v>
                </c:pt>
                <c:pt idx="6">
                  <c:v>602</c:v>
                </c:pt>
                <c:pt idx="7">
                  <c:v>688</c:v>
                </c:pt>
                <c:pt idx="8">
                  <c:v>774</c:v>
                </c:pt>
              </c:numCache>
            </c:numRef>
          </c:cat>
          <c:val>
            <c:numRef>
              <c:f>MappingSensitivity!$B$20:$B$28</c:f>
              <c:numCache>
                <c:formatCode>General</c:formatCode>
                <c:ptCount val="9"/>
                <c:pt idx="0">
                  <c:v>22.441860465116278</c:v>
                </c:pt>
                <c:pt idx="1">
                  <c:v>30.348837209302324</c:v>
                </c:pt>
                <c:pt idx="2">
                  <c:v>37.906976744186046</c:v>
                </c:pt>
                <c:pt idx="3">
                  <c:v>40.697674418604649</c:v>
                </c:pt>
                <c:pt idx="4">
                  <c:v>42.790697674418603</c:v>
                </c:pt>
                <c:pt idx="5">
                  <c:v>46.97674418604651</c:v>
                </c:pt>
                <c:pt idx="6">
                  <c:v>47.790697674418603</c:v>
                </c:pt>
                <c:pt idx="7">
                  <c:v>51.046511627906973</c:v>
                </c:pt>
                <c:pt idx="8">
                  <c:v>53.139534883720927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D4-4862-8D54-6CA37BEEC5D7}"/>
            </c:ext>
          </c:extLst>
        </c:ser>
        <c:ser>
          <c:idx val="1"/>
          <c:order val="1"/>
          <c:tx>
            <c:strRef>
              <c:f>MappingSensitivity!$C$19</c:f>
              <c:strCache>
                <c:ptCount val="1"/>
                <c:pt idx="0">
                  <c:v>Top 2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noFill/>
              <a:ln w="15875">
                <a:solidFill>
                  <a:schemeClr val="accent2"/>
                </a:solidFill>
              </a:ln>
              <a:effectLst/>
            </c:spPr>
          </c:marker>
          <c:cat>
            <c:numRef>
              <c:f>MappingSensitivity!$A$20:$A$28</c:f>
              <c:numCache>
                <c:formatCode>General</c:formatCode>
                <c:ptCount val="9"/>
                <c:pt idx="0">
                  <c:v>86</c:v>
                </c:pt>
                <c:pt idx="1">
                  <c:v>172</c:v>
                </c:pt>
                <c:pt idx="2">
                  <c:v>258</c:v>
                </c:pt>
                <c:pt idx="3">
                  <c:v>344</c:v>
                </c:pt>
                <c:pt idx="4">
                  <c:v>430</c:v>
                </c:pt>
                <c:pt idx="5">
                  <c:v>516</c:v>
                </c:pt>
                <c:pt idx="6">
                  <c:v>602</c:v>
                </c:pt>
                <c:pt idx="7">
                  <c:v>688</c:v>
                </c:pt>
                <c:pt idx="8">
                  <c:v>774</c:v>
                </c:pt>
              </c:numCache>
            </c:numRef>
          </c:cat>
          <c:val>
            <c:numRef>
              <c:f>MappingSensitivity!$C$20:$C$28</c:f>
              <c:numCache>
                <c:formatCode>General</c:formatCode>
                <c:ptCount val="9"/>
                <c:pt idx="0">
                  <c:v>37.441860465116278</c:v>
                </c:pt>
                <c:pt idx="1">
                  <c:v>44.069767441860463</c:v>
                </c:pt>
                <c:pt idx="2">
                  <c:v>51.97674418604651</c:v>
                </c:pt>
                <c:pt idx="3">
                  <c:v>56.04651162790698</c:v>
                </c:pt>
                <c:pt idx="4">
                  <c:v>58.372093023255815</c:v>
                </c:pt>
                <c:pt idx="5">
                  <c:v>60.8139534883721</c:v>
                </c:pt>
                <c:pt idx="6">
                  <c:v>61.511627906976742</c:v>
                </c:pt>
                <c:pt idx="7">
                  <c:v>64.767441860465112</c:v>
                </c:pt>
                <c:pt idx="8">
                  <c:v>65.465116279069775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4-4862-8D54-6CA37BEEC5D7}"/>
            </c:ext>
          </c:extLst>
        </c:ser>
        <c:ser>
          <c:idx val="2"/>
          <c:order val="2"/>
          <c:tx>
            <c:strRef>
              <c:f>MappingSensitivity!$D$19</c:f>
              <c:strCache>
                <c:ptCount val="1"/>
                <c:pt idx="0">
                  <c:v>Top 3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15875">
                <a:solidFill>
                  <a:schemeClr val="accent6"/>
                </a:solidFill>
              </a:ln>
              <a:effectLst/>
            </c:spPr>
          </c:marker>
          <c:cat>
            <c:numRef>
              <c:f>MappingSensitivity!$A$20:$A$28</c:f>
              <c:numCache>
                <c:formatCode>General</c:formatCode>
                <c:ptCount val="9"/>
                <c:pt idx="0">
                  <c:v>86</c:v>
                </c:pt>
                <c:pt idx="1">
                  <c:v>172</c:v>
                </c:pt>
                <c:pt idx="2">
                  <c:v>258</c:v>
                </c:pt>
                <c:pt idx="3">
                  <c:v>344</c:v>
                </c:pt>
                <c:pt idx="4">
                  <c:v>430</c:v>
                </c:pt>
                <c:pt idx="5">
                  <c:v>516</c:v>
                </c:pt>
                <c:pt idx="6">
                  <c:v>602</c:v>
                </c:pt>
                <c:pt idx="7">
                  <c:v>688</c:v>
                </c:pt>
                <c:pt idx="8">
                  <c:v>774</c:v>
                </c:pt>
              </c:numCache>
            </c:numRef>
          </c:cat>
          <c:val>
            <c:numRef>
              <c:f>MappingSensitivity!$D$20:$D$28</c:f>
              <c:numCache>
                <c:formatCode>General</c:formatCode>
                <c:ptCount val="9"/>
                <c:pt idx="0">
                  <c:v>46.511627906976742</c:v>
                </c:pt>
                <c:pt idx="1">
                  <c:v>52.79069767441861</c:v>
                </c:pt>
                <c:pt idx="2">
                  <c:v>58.95348837209302</c:v>
                </c:pt>
                <c:pt idx="3">
                  <c:v>63.488372093023258</c:v>
                </c:pt>
                <c:pt idx="4">
                  <c:v>65.581395348837219</c:v>
                </c:pt>
                <c:pt idx="5">
                  <c:v>68.488372093023258</c:v>
                </c:pt>
                <c:pt idx="6">
                  <c:v>68.255813953488371</c:v>
                </c:pt>
                <c:pt idx="7">
                  <c:v>70.465116279069775</c:v>
                </c:pt>
                <c:pt idx="8">
                  <c:v>71.279069767441854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D4-4862-8D54-6CA37BEEC5D7}"/>
            </c:ext>
          </c:extLst>
        </c:ser>
        <c:ser>
          <c:idx val="3"/>
          <c:order val="3"/>
          <c:tx>
            <c:strRef>
              <c:f>MappingSensitivity!$E$19</c:f>
              <c:strCache>
                <c:ptCount val="1"/>
                <c:pt idx="0">
                  <c:v>Top 4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x"/>
            <c:size val="7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cat>
            <c:numRef>
              <c:f>MappingSensitivity!$A$20:$A$28</c:f>
              <c:numCache>
                <c:formatCode>General</c:formatCode>
                <c:ptCount val="9"/>
                <c:pt idx="0">
                  <c:v>86</c:v>
                </c:pt>
                <c:pt idx="1">
                  <c:v>172</c:v>
                </c:pt>
                <c:pt idx="2">
                  <c:v>258</c:v>
                </c:pt>
                <c:pt idx="3">
                  <c:v>344</c:v>
                </c:pt>
                <c:pt idx="4">
                  <c:v>430</c:v>
                </c:pt>
                <c:pt idx="5">
                  <c:v>516</c:v>
                </c:pt>
                <c:pt idx="6">
                  <c:v>602</c:v>
                </c:pt>
                <c:pt idx="7">
                  <c:v>688</c:v>
                </c:pt>
                <c:pt idx="8">
                  <c:v>774</c:v>
                </c:pt>
              </c:numCache>
            </c:numRef>
          </c:cat>
          <c:val>
            <c:numRef>
              <c:f>MappingSensitivity!$E$20:$E$28</c:f>
              <c:numCache>
                <c:formatCode>General</c:formatCode>
                <c:ptCount val="9"/>
                <c:pt idx="0">
                  <c:v>53.023255813953483</c:v>
                </c:pt>
                <c:pt idx="1">
                  <c:v>59.186046511627907</c:v>
                </c:pt>
                <c:pt idx="2">
                  <c:v>64.069767441860463</c:v>
                </c:pt>
                <c:pt idx="3">
                  <c:v>68.255813953488371</c:v>
                </c:pt>
                <c:pt idx="4">
                  <c:v>69.186046511627907</c:v>
                </c:pt>
                <c:pt idx="5">
                  <c:v>72.325581395348834</c:v>
                </c:pt>
                <c:pt idx="6">
                  <c:v>71.860465116279073</c:v>
                </c:pt>
                <c:pt idx="7">
                  <c:v>74.651162790697683</c:v>
                </c:pt>
                <c:pt idx="8">
                  <c:v>75.813953488372093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D4-4862-8D54-6CA37BEEC5D7}"/>
            </c:ext>
          </c:extLst>
        </c:ser>
        <c:ser>
          <c:idx val="4"/>
          <c:order val="4"/>
          <c:tx>
            <c:strRef>
              <c:f>MappingSensitivity!$F$19</c:f>
              <c:strCache>
                <c:ptCount val="1"/>
                <c:pt idx="0">
                  <c:v>Top 5</c:v>
                </c:pt>
              </c:strCache>
            </c:strRef>
          </c:tx>
          <c:spPr>
            <a:ln w="15875" cap="rnd">
              <a:solidFill>
                <a:srgbClr val="10BCC0"/>
              </a:solidFill>
              <a:round/>
            </a:ln>
            <a:effectLst/>
          </c:spPr>
          <c:marker>
            <c:symbol val="square"/>
            <c:size val="5"/>
            <c:spPr>
              <a:noFill/>
              <a:ln w="15875">
                <a:solidFill>
                  <a:srgbClr val="10BCC0"/>
                </a:solidFill>
              </a:ln>
              <a:effectLst/>
            </c:spPr>
          </c:marker>
          <c:cat>
            <c:numRef>
              <c:f>MappingSensitivity!$A$20:$A$28</c:f>
              <c:numCache>
                <c:formatCode>General</c:formatCode>
                <c:ptCount val="9"/>
                <c:pt idx="0">
                  <c:v>86</c:v>
                </c:pt>
                <c:pt idx="1">
                  <c:v>172</c:v>
                </c:pt>
                <c:pt idx="2">
                  <c:v>258</c:v>
                </c:pt>
                <c:pt idx="3">
                  <c:v>344</c:v>
                </c:pt>
                <c:pt idx="4">
                  <c:v>430</c:v>
                </c:pt>
                <c:pt idx="5">
                  <c:v>516</c:v>
                </c:pt>
                <c:pt idx="6">
                  <c:v>602</c:v>
                </c:pt>
                <c:pt idx="7">
                  <c:v>688</c:v>
                </c:pt>
                <c:pt idx="8">
                  <c:v>774</c:v>
                </c:pt>
              </c:numCache>
            </c:numRef>
          </c:cat>
          <c:val>
            <c:numRef>
              <c:f>MappingSensitivity!$F$20:$F$28</c:f>
              <c:numCache>
                <c:formatCode>General</c:formatCode>
                <c:ptCount val="9"/>
                <c:pt idx="0">
                  <c:v>58.255813953488364</c:v>
                </c:pt>
                <c:pt idx="1">
                  <c:v>62.441860465116285</c:v>
                </c:pt>
                <c:pt idx="2">
                  <c:v>66.976744186046517</c:v>
                </c:pt>
                <c:pt idx="3">
                  <c:v>71.279069767441854</c:v>
                </c:pt>
                <c:pt idx="4">
                  <c:v>72.093023255813947</c:v>
                </c:pt>
                <c:pt idx="5">
                  <c:v>74.651162790697683</c:v>
                </c:pt>
                <c:pt idx="6">
                  <c:v>73.95348837209302</c:v>
                </c:pt>
                <c:pt idx="7">
                  <c:v>76.744186046511629</c:v>
                </c:pt>
                <c:pt idx="8">
                  <c:v>77.906976744186053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D4-4862-8D54-6CA37BEEC5D7}"/>
            </c:ext>
          </c:extLst>
        </c:ser>
        <c:ser>
          <c:idx val="9"/>
          <c:order val="9"/>
          <c:tx>
            <c:strRef>
              <c:f>MappingSensitivity!$K$19</c:f>
              <c:strCache>
                <c:ptCount val="1"/>
                <c:pt idx="0">
                  <c:v>Top 10</c:v>
                </c:pt>
              </c:strCache>
            </c:strRef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noFill/>
              <a:ln w="15875">
                <a:solidFill>
                  <a:srgbClr val="C00000"/>
                </a:solidFill>
              </a:ln>
              <a:effectLst/>
            </c:spPr>
          </c:marker>
          <c:cat>
            <c:numRef>
              <c:f>MappingSensitivity!$A$20:$A$28</c:f>
              <c:numCache>
                <c:formatCode>General</c:formatCode>
                <c:ptCount val="9"/>
                <c:pt idx="0">
                  <c:v>86</c:v>
                </c:pt>
                <c:pt idx="1">
                  <c:v>172</c:v>
                </c:pt>
                <c:pt idx="2">
                  <c:v>258</c:v>
                </c:pt>
                <c:pt idx="3">
                  <c:v>344</c:v>
                </c:pt>
                <c:pt idx="4">
                  <c:v>430</c:v>
                </c:pt>
                <c:pt idx="5">
                  <c:v>516</c:v>
                </c:pt>
                <c:pt idx="6">
                  <c:v>602</c:v>
                </c:pt>
                <c:pt idx="7">
                  <c:v>688</c:v>
                </c:pt>
                <c:pt idx="8">
                  <c:v>774</c:v>
                </c:pt>
              </c:numCache>
            </c:numRef>
          </c:cat>
          <c:val>
            <c:numRef>
              <c:f>MappingSensitivity!$K$20:$K$28</c:f>
              <c:numCache>
                <c:formatCode>General</c:formatCode>
                <c:ptCount val="9"/>
                <c:pt idx="0">
                  <c:v>66.976744186046517</c:v>
                </c:pt>
                <c:pt idx="1">
                  <c:v>69.186046511627907</c:v>
                </c:pt>
                <c:pt idx="2">
                  <c:v>73.720930232558132</c:v>
                </c:pt>
                <c:pt idx="3">
                  <c:v>75.232558139534888</c:v>
                </c:pt>
                <c:pt idx="4">
                  <c:v>78.255813953488371</c:v>
                </c:pt>
                <c:pt idx="5">
                  <c:v>79.767441860465112</c:v>
                </c:pt>
                <c:pt idx="6">
                  <c:v>80.348837209302332</c:v>
                </c:pt>
                <c:pt idx="7">
                  <c:v>81.744186046511629</c:v>
                </c:pt>
                <c:pt idx="8">
                  <c:v>83.372093023255815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D4-4862-8D54-6CA37BEEC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90272"/>
        <c:axId val="313690832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MappingSensitivity!$G$19</c15:sqref>
                        </c15:formulaRef>
                      </c:ext>
                    </c:extLst>
                    <c:strCache>
                      <c:ptCount val="1"/>
                      <c:pt idx="0">
                        <c:v>Top 6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MappingSensitivity!$G$20:$G$28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60.8139534883721</c:v>
                      </c:pt>
                      <c:pt idx="1">
                        <c:v>65.116279069767444</c:v>
                      </c:pt>
                      <c:pt idx="2">
                        <c:v>68.604651162790702</c:v>
                      </c:pt>
                      <c:pt idx="3">
                        <c:v>72.441860465116278</c:v>
                      </c:pt>
                      <c:pt idx="4">
                        <c:v>74.651162790697683</c:v>
                      </c:pt>
                      <c:pt idx="5">
                        <c:v>76.04651162790698</c:v>
                      </c:pt>
                      <c:pt idx="6">
                        <c:v>75.581395348837205</c:v>
                      </c:pt>
                      <c:pt idx="7">
                        <c:v>78.488372093023244</c:v>
                      </c:pt>
                      <c:pt idx="8">
                        <c:v>79.651162790697668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AD4-4862-8D54-6CA37BEEC5D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MappingSensitivity!$H$19</c15:sqref>
                        </c15:formulaRef>
                      </c:ext>
                    </c:extLst>
                    <c:strCache>
                      <c:ptCount val="1"/>
                      <c:pt idx="0">
                        <c:v>Top 7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MappingSensitivity!$H$20:$H$28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64.069767441860463</c:v>
                      </c:pt>
                      <c:pt idx="1">
                        <c:v>66.744186046511629</c:v>
                      </c:pt>
                      <c:pt idx="2">
                        <c:v>70.465116279069775</c:v>
                      </c:pt>
                      <c:pt idx="3">
                        <c:v>73.255813953488371</c:v>
                      </c:pt>
                      <c:pt idx="4">
                        <c:v>75.348837209302317</c:v>
                      </c:pt>
                      <c:pt idx="5">
                        <c:v>77.558139534883722</c:v>
                      </c:pt>
                      <c:pt idx="6">
                        <c:v>78.720930232558146</c:v>
                      </c:pt>
                      <c:pt idx="7">
                        <c:v>79.534883720930225</c:v>
                      </c:pt>
                      <c:pt idx="8">
                        <c:v>81.04651162790698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AD4-4862-8D54-6CA37BEEC5D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MappingSensitivity!$I$19</c15:sqref>
                        </c15:formulaRef>
                      </c:ext>
                    </c:extLst>
                    <c:strCache>
                      <c:ptCount val="1"/>
                      <c:pt idx="0">
                        <c:v>Top 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MappingSensitivity!$I$20:$I$28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65.116279069767444</c:v>
                      </c:pt>
                      <c:pt idx="1">
                        <c:v>67.79069767441861</c:v>
                      </c:pt>
                      <c:pt idx="2">
                        <c:v>71.860465116279073</c:v>
                      </c:pt>
                      <c:pt idx="3">
                        <c:v>74.069767441860463</c:v>
                      </c:pt>
                      <c:pt idx="4">
                        <c:v>76.395348837209298</c:v>
                      </c:pt>
                      <c:pt idx="5">
                        <c:v>78.372093023255815</c:v>
                      </c:pt>
                      <c:pt idx="6">
                        <c:v>79.534883720930225</c:v>
                      </c:pt>
                      <c:pt idx="7">
                        <c:v>80.465116279069775</c:v>
                      </c:pt>
                      <c:pt idx="8">
                        <c:v>81.860465116279073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AD4-4862-8D54-6CA37BEEC5D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MappingSensitivity!$J$19</c15:sqref>
                        </c15:formulaRef>
                      </c:ext>
                    </c:extLst>
                    <c:strCache>
                      <c:ptCount val="1"/>
                      <c:pt idx="0">
                        <c:v>Top 9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MappingSensitivity!$J$20:$J$28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66.162790697674424</c:v>
                      </c:pt>
                      <c:pt idx="1">
                        <c:v>68.83720930232559</c:v>
                      </c:pt>
                      <c:pt idx="2">
                        <c:v>72.906976744186053</c:v>
                      </c:pt>
                      <c:pt idx="3">
                        <c:v>74.651162790697683</c:v>
                      </c:pt>
                      <c:pt idx="4">
                        <c:v>76.976744186046503</c:v>
                      </c:pt>
                      <c:pt idx="5">
                        <c:v>79.069767441860463</c:v>
                      </c:pt>
                      <c:pt idx="6">
                        <c:v>80</c:v>
                      </c:pt>
                      <c:pt idx="7">
                        <c:v>81.16279069767441</c:v>
                      </c:pt>
                      <c:pt idx="8">
                        <c:v>82.20930232558139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AD4-4862-8D54-6CA37BEEC5D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MappingSensitivity!$L$19</c15:sqref>
                        </c15:formulaRef>
                      </c:ext>
                    </c:extLst>
                    <c:strCache>
                      <c:ptCount val="1"/>
                      <c:pt idx="0">
                        <c:v>Top 11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MappingSensitivity!$L$20:$L$28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67.325581395348834</c:v>
                      </c:pt>
                      <c:pt idx="1">
                        <c:v>69.534883720930225</c:v>
                      </c:pt>
                      <c:pt idx="2">
                        <c:v>74.651162790697683</c:v>
                      </c:pt>
                      <c:pt idx="3">
                        <c:v>76.162790697674424</c:v>
                      </c:pt>
                      <c:pt idx="4">
                        <c:v>78.604651162790702</c:v>
                      </c:pt>
                      <c:pt idx="5">
                        <c:v>80.697674418604649</c:v>
                      </c:pt>
                      <c:pt idx="6">
                        <c:v>81.511627906976742</c:v>
                      </c:pt>
                      <c:pt idx="7">
                        <c:v>82.558139534883722</c:v>
                      </c:pt>
                      <c:pt idx="8">
                        <c:v>84.069767441860463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AD4-4862-8D54-6CA37BEEC5D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MappingSensitivity!$M$19</c15:sqref>
                        </c15:formulaRef>
                      </c:ext>
                    </c:extLst>
                    <c:strCache>
                      <c:ptCount val="1"/>
                      <c:pt idx="0">
                        <c:v>Top 12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MappingSensitivity!$M$20:$M$28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67.441860465116278</c:v>
                      </c:pt>
                      <c:pt idx="1">
                        <c:v>70.465116279069775</c:v>
                      </c:pt>
                      <c:pt idx="2">
                        <c:v>74.767441860465112</c:v>
                      </c:pt>
                      <c:pt idx="3">
                        <c:v>76.860465116279073</c:v>
                      </c:pt>
                      <c:pt idx="4">
                        <c:v>79.302325581395351</c:v>
                      </c:pt>
                      <c:pt idx="5">
                        <c:v>81.04651162790698</c:v>
                      </c:pt>
                      <c:pt idx="6">
                        <c:v>82.093023255813961</c:v>
                      </c:pt>
                      <c:pt idx="7">
                        <c:v>82.790697674418595</c:v>
                      </c:pt>
                      <c:pt idx="8">
                        <c:v>84.651162790697683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AD4-4862-8D54-6CA37BEEC5D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MappingSensitivity!$N$19</c15:sqref>
                        </c15:formulaRef>
                      </c:ext>
                    </c:extLst>
                    <c:strCache>
                      <c:ptCount val="1"/>
                      <c:pt idx="0">
                        <c:v>Top 13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MappingSensitivity!$N$20:$N$28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67.906976744186039</c:v>
                      </c:pt>
                      <c:pt idx="1">
                        <c:v>70.581395348837205</c:v>
                      </c:pt>
                      <c:pt idx="2">
                        <c:v>75</c:v>
                      </c:pt>
                      <c:pt idx="3">
                        <c:v>77.325581395348848</c:v>
                      </c:pt>
                      <c:pt idx="4">
                        <c:v>79.418604651162795</c:v>
                      </c:pt>
                      <c:pt idx="5">
                        <c:v>81.395348837209298</c:v>
                      </c:pt>
                      <c:pt idx="6">
                        <c:v>82.441860465116278</c:v>
                      </c:pt>
                      <c:pt idx="7">
                        <c:v>83.023255813953483</c:v>
                      </c:pt>
                      <c:pt idx="8">
                        <c:v>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AD4-4862-8D54-6CA37BEEC5D7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MappingSensitivity!$O$19</c15:sqref>
                        </c15:formulaRef>
                      </c:ext>
                    </c:extLst>
                    <c:strCache>
                      <c:ptCount val="1"/>
                      <c:pt idx="0">
                        <c:v>Top 14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MappingSensitivity!$O$20:$O$28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68.023255813953483</c:v>
                      </c:pt>
                      <c:pt idx="1">
                        <c:v>71.046511627906966</c:v>
                      </c:pt>
                      <c:pt idx="2">
                        <c:v>75.348837209302317</c:v>
                      </c:pt>
                      <c:pt idx="3">
                        <c:v>77.79069767441861</c:v>
                      </c:pt>
                      <c:pt idx="4">
                        <c:v>80</c:v>
                      </c:pt>
                      <c:pt idx="5">
                        <c:v>81.627906976744185</c:v>
                      </c:pt>
                      <c:pt idx="6">
                        <c:v>83.255813953488371</c:v>
                      </c:pt>
                      <c:pt idx="7">
                        <c:v>83.255813953488371</c:v>
                      </c:pt>
                      <c:pt idx="8">
                        <c:v>85.348837209302332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AD4-4862-8D54-6CA37BEEC5D7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MappingSensitivity!$P$19</c15:sqref>
                        </c15:formulaRef>
                      </c:ext>
                    </c:extLst>
                    <c:strCache>
                      <c:ptCount val="1"/>
                      <c:pt idx="0">
                        <c:v>Top 15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MappingSensitivity!$P$20:$P$28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68.255813953488371</c:v>
                      </c:pt>
                      <c:pt idx="1">
                        <c:v>71.16279069767441</c:v>
                      </c:pt>
                      <c:pt idx="2">
                        <c:v>75.581395348837205</c:v>
                      </c:pt>
                      <c:pt idx="3">
                        <c:v>78.023255813953483</c:v>
                      </c:pt>
                      <c:pt idx="4">
                        <c:v>80.348837209302332</c:v>
                      </c:pt>
                      <c:pt idx="5">
                        <c:v>82.20930232558139</c:v>
                      </c:pt>
                      <c:pt idx="6">
                        <c:v>83.604651162790702</c:v>
                      </c:pt>
                      <c:pt idx="7">
                        <c:v>83.720930232558146</c:v>
                      </c:pt>
                      <c:pt idx="8">
                        <c:v>85.465116279069761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AD4-4862-8D54-6CA37BEEC5D7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MappingSensitivity!$Q$19</c15:sqref>
                        </c15:formulaRef>
                      </c:ext>
                    </c:extLst>
                    <c:strCache>
                      <c:ptCount val="1"/>
                      <c:pt idx="0">
                        <c:v>Top 16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MappingSensitivity!$Q$20:$Q$28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68.488372093023258</c:v>
                      </c:pt>
                      <c:pt idx="1">
                        <c:v>71.395348837209298</c:v>
                      </c:pt>
                      <c:pt idx="2">
                        <c:v>75.697674418604649</c:v>
                      </c:pt>
                      <c:pt idx="3">
                        <c:v>78.255813953488371</c:v>
                      </c:pt>
                      <c:pt idx="4">
                        <c:v>80.348837209302332</c:v>
                      </c:pt>
                      <c:pt idx="5">
                        <c:v>82.325581395348834</c:v>
                      </c:pt>
                      <c:pt idx="6">
                        <c:v>83.837209302325576</c:v>
                      </c:pt>
                      <c:pt idx="7">
                        <c:v>84.767441860465127</c:v>
                      </c:pt>
                      <c:pt idx="8">
                        <c:v>85.697674418604649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AD4-4862-8D54-6CA37BEEC5D7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MappingSensitivity!$R$19</c15:sqref>
                        </c15:formulaRef>
                      </c:ext>
                    </c:extLst>
                    <c:strCache>
                      <c:ptCount val="1"/>
                      <c:pt idx="0">
                        <c:v>Top 17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MappingSensitivity!$R$20:$R$28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68.604651162790702</c:v>
                      </c:pt>
                      <c:pt idx="1">
                        <c:v>71.627906976744185</c:v>
                      </c:pt>
                      <c:pt idx="2">
                        <c:v>75.813953488372093</c:v>
                      </c:pt>
                      <c:pt idx="3">
                        <c:v>78.488372093023244</c:v>
                      </c:pt>
                      <c:pt idx="4">
                        <c:v>80.813953488372093</c:v>
                      </c:pt>
                      <c:pt idx="5">
                        <c:v>82.790697674418595</c:v>
                      </c:pt>
                      <c:pt idx="6">
                        <c:v>84.186046511627907</c:v>
                      </c:pt>
                      <c:pt idx="7">
                        <c:v>85.348837209302332</c:v>
                      </c:pt>
                      <c:pt idx="8">
                        <c:v>86.04651162790698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AD4-4862-8D54-6CA37BEEC5D7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MappingSensitivity!$S$19</c15:sqref>
                        </c15:formulaRef>
                      </c:ext>
                    </c:extLst>
                    <c:strCache>
                      <c:ptCount val="1"/>
                      <c:pt idx="0">
                        <c:v>Top 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MappingSensitivity!$S$20:$S$28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68.720930232558146</c:v>
                      </c:pt>
                      <c:pt idx="1">
                        <c:v>71.744186046511629</c:v>
                      </c:pt>
                      <c:pt idx="2">
                        <c:v>76.279069767441868</c:v>
                      </c:pt>
                      <c:pt idx="3">
                        <c:v>78.720930232558146</c:v>
                      </c:pt>
                      <c:pt idx="4">
                        <c:v>81.04651162790698</c:v>
                      </c:pt>
                      <c:pt idx="5">
                        <c:v>82.906976744186039</c:v>
                      </c:pt>
                      <c:pt idx="6">
                        <c:v>84.534883720930225</c:v>
                      </c:pt>
                      <c:pt idx="7">
                        <c:v>85.465116279069761</c:v>
                      </c:pt>
                      <c:pt idx="8">
                        <c:v>86.279069767441868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AD4-4862-8D54-6CA37BEEC5D7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MappingSensitivity!$T$19</c15:sqref>
                        </c15:formulaRef>
                      </c:ext>
                    </c:extLst>
                    <c:strCache>
                      <c:ptCount val="1"/>
                      <c:pt idx="0">
                        <c:v>Top 19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MappingSensitivity!$T$20:$T$28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68.83720930232559</c:v>
                      </c:pt>
                      <c:pt idx="1">
                        <c:v>71.860465116279073</c:v>
                      </c:pt>
                      <c:pt idx="2">
                        <c:v>76.395348837209298</c:v>
                      </c:pt>
                      <c:pt idx="3">
                        <c:v>78.953488372093034</c:v>
                      </c:pt>
                      <c:pt idx="4">
                        <c:v>81.395348837209298</c:v>
                      </c:pt>
                      <c:pt idx="5">
                        <c:v>83.023255813953483</c:v>
                      </c:pt>
                      <c:pt idx="6">
                        <c:v>84.767441860465127</c:v>
                      </c:pt>
                      <c:pt idx="7">
                        <c:v>85.581395348837205</c:v>
                      </c:pt>
                      <c:pt idx="8">
                        <c:v>86.627906976744185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AD4-4862-8D54-6CA37BEEC5D7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MappingSensitivity!$U$19</c15:sqref>
                        </c15:formulaRef>
                      </c:ext>
                    </c:extLst>
                    <c:strCache>
                      <c:ptCount val="1"/>
                      <c:pt idx="0">
                        <c:v>Top 20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19050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MappingSensitivity!$A$20:$A$28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86</c:v>
                      </c:pt>
                      <c:pt idx="1">
                        <c:v>172</c:v>
                      </c:pt>
                      <c:pt idx="2">
                        <c:v>258</c:v>
                      </c:pt>
                      <c:pt idx="3">
                        <c:v>344</c:v>
                      </c:pt>
                      <c:pt idx="4">
                        <c:v>430</c:v>
                      </c:pt>
                      <c:pt idx="5">
                        <c:v>516</c:v>
                      </c:pt>
                      <c:pt idx="6">
                        <c:v>602</c:v>
                      </c:pt>
                      <c:pt idx="7">
                        <c:v>688</c:v>
                      </c:pt>
                      <c:pt idx="8">
                        <c:v>774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MappingSensitivity!$U$20:$U$28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68.83720930232559</c:v>
                      </c:pt>
                      <c:pt idx="1">
                        <c:v>71.860465116279073</c:v>
                      </c:pt>
                      <c:pt idx="2">
                        <c:v>76.627906976744185</c:v>
                      </c:pt>
                      <c:pt idx="3">
                        <c:v>79.302325581395351</c:v>
                      </c:pt>
                      <c:pt idx="4">
                        <c:v>81.627906976744185</c:v>
                      </c:pt>
                      <c:pt idx="5">
                        <c:v>83.023255813953483</c:v>
                      </c:pt>
                      <c:pt idx="6">
                        <c:v>84.883720930232556</c:v>
                      </c:pt>
                      <c:pt idx="7">
                        <c:v>86.279069767441868</c:v>
                      </c:pt>
                      <c:pt idx="8">
                        <c:v>86.976744186046503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AD4-4862-8D54-6CA37BEEC5D7}"/>
                  </c:ext>
                </c:extLst>
              </c15:ser>
            </c15:filteredLineSeries>
          </c:ext>
        </c:extLst>
      </c:lineChart>
      <c:catAx>
        <c:axId val="31369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Number of training API</a:t>
                </a:r>
                <a:r>
                  <a:rPr lang="en-US" baseline="0"/>
                  <a:t> pairs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3690832"/>
        <c:crosses val="autoZero"/>
        <c:auto val="1"/>
        <c:lblAlgn val="ctr"/>
        <c:lblOffset val="10"/>
        <c:noMultiLvlLbl val="0"/>
      </c:catAx>
      <c:valAx>
        <c:axId val="313690832"/>
        <c:scaling>
          <c:orientation val="minMax"/>
          <c:min val="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 b="0" i="0" baseline="0">
                    <a:effectLst/>
                  </a:rPr>
                  <a:t>Accuracy (%)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369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4999999999999997E-2"/>
          <c:y val="3.856327134618609E-2"/>
          <c:w val="0.9"/>
          <c:h val="8.8690215806357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9754611594647"/>
          <c:y val="0.12837405740949048"/>
          <c:w val="0.87957553377184228"/>
          <c:h val="0.726587822355538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'Test Cross package'!$A$20</c:f>
              <c:strCache>
                <c:ptCount val="1"/>
                <c:pt idx="0">
                  <c:v>Package-based selection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'Test Cross package'!$B$20:$K$20</c15:sqref>
                  </c15:fullRef>
                </c:ext>
              </c:extLst>
              <c:f>('Test Cross package'!$B$20:$F$20,'Test Cross package'!$K$20)</c:f>
              <c:numCache>
                <c:formatCode>0.0</c:formatCode>
                <c:ptCount val="6"/>
                <c:pt idx="0">
                  <c:v>34.965034965034967</c:v>
                </c:pt>
                <c:pt idx="1">
                  <c:v>48.251748251748253</c:v>
                </c:pt>
                <c:pt idx="2">
                  <c:v>53.846153846153847</c:v>
                </c:pt>
                <c:pt idx="3">
                  <c:v>57.226107226107224</c:v>
                </c:pt>
                <c:pt idx="4">
                  <c:v>59.906759906759909</c:v>
                </c:pt>
                <c:pt idx="5">
                  <c:v>65.734265734265733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SingleMappingCompare!#REF!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91F-4BEC-93A2-72E013674628}"/>
            </c:ext>
          </c:extLst>
        </c:ser>
        <c:ser>
          <c:idx val="0"/>
          <c:order val="1"/>
          <c:tx>
            <c:strRef>
              <c:f>'Test Cross package'!$A$22</c:f>
              <c:strCache>
                <c:ptCount val="1"/>
                <c:pt idx="0">
                  <c:v>Diversified selection</c:v>
                </c:pt>
              </c:strCache>
            </c:strRef>
          </c:tx>
          <c:spPr>
            <a:pattFill prst="wdDnDiag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'Test Cross package'!$B$22:$K$22</c15:sqref>
                  </c15:fullRef>
                </c:ext>
              </c:extLst>
              <c:f>('Test Cross package'!$B$22:$F$22,'Test Cross package'!$K$22)</c:f>
              <c:numCache>
                <c:formatCode>0.0</c:formatCode>
                <c:ptCount val="6"/>
                <c:pt idx="0">
                  <c:v>53.139534883720927</c:v>
                </c:pt>
                <c:pt idx="1">
                  <c:v>65.465116279069775</c:v>
                </c:pt>
                <c:pt idx="2">
                  <c:v>71.279069767441854</c:v>
                </c:pt>
                <c:pt idx="3">
                  <c:v>75.813953488372093</c:v>
                </c:pt>
                <c:pt idx="4">
                  <c:v>77.906976744186053</c:v>
                </c:pt>
                <c:pt idx="5">
                  <c:v>83.372093023255815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SingleMappingCompare!#REF!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91F-4BEC-93A2-72E0136746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3694752"/>
        <c:axId val="313695312"/>
      </c:barChart>
      <c:catAx>
        <c:axId val="3136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3695312"/>
        <c:crosses val="autoZero"/>
        <c:auto val="1"/>
        <c:lblAlgn val="ctr"/>
        <c:lblOffset val="10"/>
        <c:noMultiLvlLbl val="0"/>
      </c:catAx>
      <c:valAx>
        <c:axId val="313695312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Accuracy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369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2727843394575677"/>
          <c:y val="1.3227513227513227E-2"/>
          <c:w val="0.79954146616861044"/>
          <c:h val="0.12670030829479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8062117235347"/>
          <c:y val="0.12837405740949048"/>
          <c:w val="0.87959251968503938"/>
          <c:h val="0.726587822355538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SingleMappingCompare!$A$15</c:f>
              <c:strCache>
                <c:ptCount val="1"/>
                <c:pt idx="0">
                  <c:v>IBM Model</c:v>
                </c:pt>
              </c:strCache>
            </c:strRef>
          </c:tx>
          <c:spPr>
            <a:pattFill prst="wdUpDiag">
              <a:fgClr>
                <a:schemeClr val="accent6"/>
              </a:fgClr>
              <a:bgClr>
                <a:schemeClr val="bg1"/>
              </a:bgClr>
            </a:pattFill>
            <a:ln w="9525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SingleMappingCompare!$B$15:$K$15</c15:sqref>
                  </c15:fullRef>
                </c:ext>
              </c:extLst>
              <c:f>(SingleMappingCompare!$B$15:$F$15,SingleMappingCompare!$K$15)</c:f>
              <c:numCache>
                <c:formatCode>0.0</c:formatCode>
                <c:ptCount val="6"/>
                <c:pt idx="0">
                  <c:v>43.3</c:v>
                </c:pt>
                <c:pt idx="1">
                  <c:v>51.9</c:v>
                </c:pt>
                <c:pt idx="2">
                  <c:v>54.1</c:v>
                </c:pt>
                <c:pt idx="3">
                  <c:v>54.9</c:v>
                </c:pt>
                <c:pt idx="4">
                  <c:v>55.6</c:v>
                </c:pt>
                <c:pt idx="5">
                  <c:v>57.4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SingleMappingCompare!#REF!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E564-4FF7-B917-293D195D97F6}"/>
            </c:ext>
          </c:extLst>
        </c:ser>
        <c:ser>
          <c:idx val="0"/>
          <c:order val="1"/>
          <c:tx>
            <c:strRef>
              <c:f>SingleMappingCompare!$A$16</c:f>
              <c:strCache>
                <c:ptCount val="1"/>
                <c:pt idx="0">
                  <c:v>JV2CS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SingleMappingCompare!$B$16:$K$16</c15:sqref>
                  </c15:fullRef>
                </c:ext>
              </c:extLst>
              <c:f>(SingleMappingCompare!$B$16:$F$16,SingleMappingCompare!$K$16)</c:f>
              <c:numCache>
                <c:formatCode>0.0</c:formatCode>
                <c:ptCount val="6"/>
                <c:pt idx="0">
                  <c:v>53.139534883720927</c:v>
                </c:pt>
                <c:pt idx="1">
                  <c:v>65.465116279069775</c:v>
                </c:pt>
                <c:pt idx="2">
                  <c:v>71.279069767441854</c:v>
                </c:pt>
                <c:pt idx="3">
                  <c:v>75.813953488372093</c:v>
                </c:pt>
                <c:pt idx="4">
                  <c:v>77.906976744186053</c:v>
                </c:pt>
                <c:pt idx="5">
                  <c:v>83.372093023255815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SingleMappingCompare!#REF!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E564-4FF7-B917-293D195D97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14155424"/>
        <c:axId val="314155984"/>
      </c:barChart>
      <c:catAx>
        <c:axId val="3141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4155984"/>
        <c:crosses val="autoZero"/>
        <c:auto val="1"/>
        <c:lblAlgn val="ctr"/>
        <c:lblOffset val="10"/>
        <c:noMultiLvlLbl val="0"/>
      </c:catAx>
      <c:valAx>
        <c:axId val="314155984"/>
        <c:scaling>
          <c:orientation val="minMax"/>
          <c:max val="1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Accuracy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415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26373118985126859"/>
          <c:y val="1.3227513227513227E-2"/>
          <c:w val="0.58502559055118108"/>
          <c:h val="0.126700308294796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104775</xdr:colOff>
      <xdr:row>13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605117</xdr:colOff>
      <xdr:row>2</xdr:row>
      <xdr:rowOff>0</xdr:rowOff>
    </xdr:from>
    <xdr:to>
      <xdr:col>7</xdr:col>
      <xdr:colOff>605117</xdr:colOff>
      <xdr:row>14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437029</xdr:colOff>
      <xdr:row>1</xdr:row>
      <xdr:rowOff>89647</xdr:rowOff>
    </xdr:from>
    <xdr:to>
      <xdr:col>33</xdr:col>
      <xdr:colOff>113520</xdr:colOff>
      <xdr:row>13</xdr:row>
      <xdr:rowOff>89647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0.35514</cdr:x>
      <cdr:y>0.04242</cdr:y>
    </cdr:from>
    <cdr:to>
      <cdr:x>0.35514</cdr:x>
      <cdr:y>0.76847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628059" y="96972"/>
          <a:ext cx="0" cy="165975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14</xdr:row>
      <xdr:rowOff>123824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281609</xdr:colOff>
      <xdr:row>11</xdr:row>
      <xdr:rowOff>15240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11</xdr:row>
      <xdr:rowOff>15240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5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4472C4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U181"/>
  <sheetViews>
    <sheetView zoomScaleNormal="100" workbookViewId="0">
      <selection activeCell="M13" sqref="M13"/>
    </sheetView>
  </sheetViews>
  <sheetFormatPr defaultRowHeight="15" x14ac:dyDescent="0.25"/>
  <cols>
    <col min="2" max="2" width="9.85546875" bestFit="1" customWidth="1"/>
    <col min="3" max="8" width="9.5703125" bestFit="1" customWidth="1"/>
    <col min="9" max="10" width="11.7109375" bestFit="1" customWidth="1"/>
    <col min="11" max="21" width="9.5703125" bestFit="1" customWidth="1"/>
  </cols>
  <sheetData>
    <row r="19" spans="1:21" x14ac:dyDescent="0.25">
      <c r="C19" t="s">
        <v>0</v>
      </c>
      <c r="D19" t="s">
        <v>1</v>
      </c>
      <c r="E19" t="s">
        <v>2</v>
      </c>
      <c r="F19" t="s">
        <v>3</v>
      </c>
      <c r="G19" t="s">
        <v>4</v>
      </c>
      <c r="H19" t="s">
        <v>9</v>
      </c>
      <c r="I19" t="s">
        <v>52</v>
      </c>
      <c r="J19" t="s">
        <v>53</v>
      </c>
    </row>
    <row r="20" spans="1:21" x14ac:dyDescent="0.25">
      <c r="A20" s="4">
        <v>0.02</v>
      </c>
      <c r="B20" s="2">
        <f>B29*100</f>
        <v>20.348837209302324</v>
      </c>
      <c r="C20" s="2">
        <f>C29*100</f>
        <v>31.744186046511629</v>
      </c>
      <c r="D20" s="2">
        <f>D29*100</f>
        <v>36.046511627906973</v>
      </c>
      <c r="E20" s="2">
        <f>E29*100</f>
        <v>39.302325581395351</v>
      </c>
      <c r="F20" s="2">
        <f>F29*100</f>
        <v>41.511627906976742</v>
      </c>
      <c r="G20" s="2">
        <f>K29*100</f>
        <v>45.581395348837212</v>
      </c>
      <c r="H20" s="6">
        <v>473</v>
      </c>
      <c r="I20" s="6">
        <v>361</v>
      </c>
      <c r="J20" s="6">
        <v>573</v>
      </c>
      <c r="K20" s="6"/>
    </row>
    <row r="21" spans="1:21" x14ac:dyDescent="0.25">
      <c r="A21" s="4">
        <v>0.05</v>
      </c>
      <c r="B21" s="2">
        <f t="shared" ref="B21:F22" si="0">B32*100</f>
        <v>38.095238095238095</v>
      </c>
      <c r="C21" s="2">
        <f t="shared" si="0"/>
        <v>53.174603174603178</v>
      </c>
      <c r="D21" s="2">
        <f t="shared" si="0"/>
        <v>60.476190476190474</v>
      </c>
      <c r="E21" s="2">
        <f t="shared" si="0"/>
        <v>65.873015873015873</v>
      </c>
      <c r="F21" s="2">
        <f t="shared" si="0"/>
        <v>67.936507936507937</v>
      </c>
      <c r="G21" s="2">
        <f>K32*100</f>
        <v>74.761904761904759</v>
      </c>
      <c r="H21" s="6">
        <v>573</v>
      </c>
      <c r="I21" s="6">
        <v>475</v>
      </c>
      <c r="J21" s="6">
        <v>643</v>
      </c>
      <c r="K21" s="6"/>
    </row>
    <row r="22" spans="1:21" x14ac:dyDescent="0.25">
      <c r="A22" s="4">
        <v>0.1</v>
      </c>
      <c r="B22" s="2">
        <f t="shared" si="0"/>
        <v>38.815789473684212</v>
      </c>
      <c r="C22" s="2">
        <f t="shared" si="0"/>
        <v>53.815789473684205</v>
      </c>
      <c r="D22" s="2">
        <f t="shared" si="0"/>
        <v>62.236842105263158</v>
      </c>
      <c r="E22" s="2">
        <f t="shared" si="0"/>
        <v>66.973684210526315</v>
      </c>
      <c r="F22" s="2">
        <f t="shared" si="0"/>
        <v>68.815789473684205</v>
      </c>
      <c r="G22" s="2">
        <f>K33*100</f>
        <v>75.921052631578945</v>
      </c>
      <c r="H22" s="6">
        <v>643</v>
      </c>
      <c r="I22" s="6">
        <v>517</v>
      </c>
      <c r="J22" s="6">
        <v>706</v>
      </c>
      <c r="K22" s="6"/>
    </row>
    <row r="23" spans="1:21" x14ac:dyDescent="0.25">
      <c r="A23" s="4">
        <v>0.25</v>
      </c>
      <c r="B23" s="2">
        <f t="shared" ref="B23:F24" si="1">B35*100</f>
        <v>45.316455696202532</v>
      </c>
      <c r="C23" s="2">
        <f t="shared" si="1"/>
        <v>60</v>
      </c>
      <c r="D23" s="2">
        <f t="shared" si="1"/>
        <v>66.708860759493675</v>
      </c>
      <c r="E23" s="2">
        <f t="shared" si="1"/>
        <v>71.012658227848107</v>
      </c>
      <c r="F23" s="2">
        <f t="shared" si="1"/>
        <v>73.797468354430379</v>
      </c>
      <c r="G23" s="2">
        <f>K35*100</f>
        <v>81.898734177215189</v>
      </c>
      <c r="H23" s="6">
        <v>706</v>
      </c>
      <c r="I23" s="6">
        <v>547</v>
      </c>
      <c r="J23" s="6">
        <v>782</v>
      </c>
      <c r="K23" s="6"/>
    </row>
    <row r="24" spans="1:21" x14ac:dyDescent="0.25">
      <c r="A24" s="4">
        <v>0.5</v>
      </c>
      <c r="B24" s="2">
        <f t="shared" si="1"/>
        <v>45.903614457831324</v>
      </c>
      <c r="C24" s="2">
        <f t="shared" si="1"/>
        <v>60.481927710843372</v>
      </c>
      <c r="D24" s="2">
        <f t="shared" si="1"/>
        <v>66.987951807228924</v>
      </c>
      <c r="E24" s="2">
        <f t="shared" si="1"/>
        <v>72.168674698795172</v>
      </c>
      <c r="F24" s="2">
        <f t="shared" si="1"/>
        <v>74.578313253012055</v>
      </c>
      <c r="G24" s="2">
        <f>K36*100</f>
        <v>81.566265060240966</v>
      </c>
      <c r="H24" s="6">
        <v>782</v>
      </c>
      <c r="I24" s="6">
        <v>576</v>
      </c>
      <c r="J24" s="6">
        <v>818</v>
      </c>
      <c r="K24" s="6"/>
    </row>
    <row r="25" spans="1:21" x14ac:dyDescent="0.25">
      <c r="A25" s="4">
        <v>1</v>
      </c>
      <c r="B25" s="2">
        <f>DimensionSensitivity!C26</f>
        <v>53.139534883720927</v>
      </c>
      <c r="C25" s="2">
        <f>DimensionSensitivity!D26</f>
        <v>65.465116279069775</v>
      </c>
      <c r="D25" s="2">
        <f>DimensionSensitivity!E26</f>
        <v>71.279069767441854</v>
      </c>
      <c r="E25" s="2">
        <f>DimensionSensitivity!F26</f>
        <v>75.813953488372093</v>
      </c>
      <c r="F25" s="2">
        <f>DimensionSensitivity!G26</f>
        <v>77.906976744186053</v>
      </c>
      <c r="G25" s="2">
        <f>DimensionSensitivity!L26</f>
        <v>83.372093023255815</v>
      </c>
      <c r="H25" s="6">
        <v>849</v>
      </c>
      <c r="I25" s="6">
        <v>593</v>
      </c>
      <c r="J25" s="6">
        <v>849</v>
      </c>
      <c r="K25" s="6"/>
    </row>
    <row r="26" spans="1:21" x14ac:dyDescent="0.25">
      <c r="A26" s="1"/>
    </row>
    <row r="27" spans="1:21" x14ac:dyDescent="0.25">
      <c r="B27" t="s">
        <v>0</v>
      </c>
      <c r="C27" t="s">
        <v>1</v>
      </c>
      <c r="D27" t="s">
        <v>2</v>
      </c>
      <c r="E27" t="s">
        <v>3</v>
      </c>
      <c r="F27" t="s">
        <v>4</v>
      </c>
      <c r="G27" t="s">
        <v>5</v>
      </c>
      <c r="H27" t="s">
        <v>6</v>
      </c>
      <c r="I27" t="s">
        <v>7</v>
      </c>
      <c r="J27" t="s">
        <v>8</v>
      </c>
      <c r="K27" t="s">
        <v>9</v>
      </c>
      <c r="L27" t="s">
        <v>10</v>
      </c>
      <c r="M27" t="s">
        <v>11</v>
      </c>
      <c r="N27" t="s">
        <v>12</v>
      </c>
      <c r="O27" t="s">
        <v>13</v>
      </c>
      <c r="P27" t="s">
        <v>14</v>
      </c>
      <c r="Q27" t="s">
        <v>15</v>
      </c>
      <c r="R27" t="s">
        <v>16</v>
      </c>
      <c r="S27" t="s">
        <v>17</v>
      </c>
      <c r="T27" t="s">
        <v>18</v>
      </c>
      <c r="U27" t="s">
        <v>19</v>
      </c>
    </row>
    <row r="28" spans="1:21" x14ac:dyDescent="0.25">
      <c r="A28" s="1" t="s">
        <v>42</v>
      </c>
      <c r="B28">
        <f>B181</f>
        <v>0.2857142857142857</v>
      </c>
      <c r="C28">
        <f t="shared" ref="C28:U28" si="2">C181</f>
        <v>0.51142857142857145</v>
      </c>
      <c r="D28">
        <f t="shared" si="2"/>
        <v>0.59142857142857141</v>
      </c>
      <c r="E28">
        <f t="shared" si="2"/>
        <v>0.65714285714285714</v>
      </c>
      <c r="F28">
        <f t="shared" si="2"/>
        <v>0.68857142857142861</v>
      </c>
      <c r="G28">
        <f t="shared" si="2"/>
        <v>0.71714285714285719</v>
      </c>
      <c r="H28">
        <f t="shared" si="2"/>
        <v>0.74857142857142855</v>
      </c>
      <c r="I28">
        <f t="shared" si="2"/>
        <v>0.75714285714285712</v>
      </c>
      <c r="J28">
        <f t="shared" si="2"/>
        <v>0.7628571428571429</v>
      </c>
      <c r="K28">
        <f t="shared" si="2"/>
        <v>0.76857142857142857</v>
      </c>
      <c r="L28">
        <f t="shared" si="2"/>
        <v>0.77428571428571424</v>
      </c>
      <c r="M28">
        <f t="shared" si="2"/>
        <v>0.7857142857142857</v>
      </c>
      <c r="N28">
        <f t="shared" si="2"/>
        <v>0.79142857142857148</v>
      </c>
      <c r="O28">
        <f t="shared" si="2"/>
        <v>0.79428571428571426</v>
      </c>
      <c r="P28">
        <f t="shared" si="2"/>
        <v>0.79714285714285715</v>
      </c>
      <c r="Q28">
        <f t="shared" si="2"/>
        <v>0.80285714285714282</v>
      </c>
      <c r="R28">
        <f t="shared" si="2"/>
        <v>0.80571428571428572</v>
      </c>
      <c r="S28">
        <f t="shared" si="2"/>
        <v>0.80857142857142861</v>
      </c>
      <c r="T28">
        <f t="shared" si="2"/>
        <v>0.80857142857142861</v>
      </c>
      <c r="U28">
        <f t="shared" si="2"/>
        <v>0.81714285714285717</v>
      </c>
    </row>
    <row r="29" spans="1:21" x14ac:dyDescent="0.25">
      <c r="A29" s="1" t="s">
        <v>41</v>
      </c>
      <c r="B29" s="3">
        <f>B165</f>
        <v>0.20348837209302326</v>
      </c>
      <c r="C29" s="3">
        <f t="shared" ref="C29:U29" si="3">C165</f>
        <v>0.3174418604651163</v>
      </c>
      <c r="D29" s="3">
        <f t="shared" si="3"/>
        <v>0.36046511627906974</v>
      </c>
      <c r="E29" s="3">
        <f t="shared" si="3"/>
        <v>0.39302325581395348</v>
      </c>
      <c r="F29" s="3">
        <f t="shared" si="3"/>
        <v>0.41511627906976745</v>
      </c>
      <c r="G29" s="3">
        <f t="shared" si="3"/>
        <v>0.42674418604651165</v>
      </c>
      <c r="H29" s="3">
        <f t="shared" si="3"/>
        <v>0.43953488372093025</v>
      </c>
      <c r="I29" s="3">
        <f t="shared" si="3"/>
        <v>0.44651162790697674</v>
      </c>
      <c r="J29" s="3">
        <f t="shared" si="3"/>
        <v>0.4511627906976744</v>
      </c>
      <c r="K29" s="3">
        <f t="shared" si="3"/>
        <v>0.45581395348837211</v>
      </c>
      <c r="L29" s="3">
        <f t="shared" si="3"/>
        <v>0.45813953488372094</v>
      </c>
      <c r="M29" s="3">
        <f t="shared" si="3"/>
        <v>0.46046511627906977</v>
      </c>
      <c r="N29" s="3">
        <f t="shared" si="3"/>
        <v>0.46279069767441861</v>
      </c>
      <c r="O29" s="3">
        <f t="shared" si="3"/>
        <v>0.46395348837209305</v>
      </c>
      <c r="P29" s="3">
        <f t="shared" si="3"/>
        <v>0.46744186046511627</v>
      </c>
      <c r="Q29" s="3">
        <f t="shared" si="3"/>
        <v>0.4697674418604651</v>
      </c>
      <c r="R29" s="3">
        <f t="shared" si="3"/>
        <v>0.47209302325581393</v>
      </c>
      <c r="S29" s="3">
        <f t="shared" si="3"/>
        <v>0.47325581395348837</v>
      </c>
      <c r="T29" s="3">
        <f t="shared" si="3"/>
        <v>0.47790697674418603</v>
      </c>
      <c r="U29" s="3">
        <f t="shared" si="3"/>
        <v>0.48255813953488375</v>
      </c>
    </row>
    <row r="30" spans="1:21" x14ac:dyDescent="0.25">
      <c r="A30" s="4" t="s">
        <v>43</v>
      </c>
      <c r="B30" s="3">
        <f>B149</f>
        <v>0.35</v>
      </c>
      <c r="C30" s="3">
        <f t="shared" ref="C30:U30" si="4">C149</f>
        <v>0.51724137931034486</v>
      </c>
      <c r="D30" s="3">
        <f t="shared" si="4"/>
        <v>0.59655172413793101</v>
      </c>
      <c r="E30" s="3">
        <f t="shared" si="4"/>
        <v>0.64137931034482754</v>
      </c>
      <c r="F30" s="3">
        <f t="shared" si="4"/>
        <v>0.6827586206896552</v>
      </c>
      <c r="G30" s="3">
        <f t="shared" si="4"/>
        <v>0.70344827586206893</v>
      </c>
      <c r="H30" s="3">
        <f t="shared" si="4"/>
        <v>0.71896551724137936</v>
      </c>
      <c r="I30" s="3">
        <f t="shared" si="4"/>
        <v>0.72758620689655173</v>
      </c>
      <c r="J30" s="3">
        <f t="shared" si="4"/>
        <v>0.73620689655172411</v>
      </c>
      <c r="K30" s="3">
        <f t="shared" si="4"/>
        <v>0.7448275862068966</v>
      </c>
      <c r="L30" s="3">
        <f t="shared" si="4"/>
        <v>0.74827586206896557</v>
      </c>
      <c r="M30" s="3">
        <f t="shared" si="4"/>
        <v>0.75172413793103443</v>
      </c>
      <c r="N30" s="3">
        <f t="shared" si="4"/>
        <v>0.7551724137931034</v>
      </c>
      <c r="O30" s="3">
        <f t="shared" si="4"/>
        <v>0.76551724137931032</v>
      </c>
      <c r="P30" s="3">
        <f t="shared" si="4"/>
        <v>0.77241379310344827</v>
      </c>
      <c r="Q30" s="3">
        <f t="shared" si="4"/>
        <v>0.77758620689655178</v>
      </c>
      <c r="R30" s="3">
        <f t="shared" si="4"/>
        <v>0.77931034482758621</v>
      </c>
      <c r="S30" s="3">
        <f t="shared" si="4"/>
        <v>0.77931034482758621</v>
      </c>
      <c r="T30" s="3">
        <f t="shared" si="4"/>
        <v>0.78103448275862064</v>
      </c>
      <c r="U30" s="3">
        <f t="shared" si="4"/>
        <v>0.78275862068965518</v>
      </c>
    </row>
    <row r="31" spans="1:21" x14ac:dyDescent="0.25">
      <c r="A31" s="4" t="s">
        <v>44</v>
      </c>
      <c r="B31" s="3">
        <f>B133</f>
        <v>0.35666666666666669</v>
      </c>
      <c r="C31" s="3">
        <f t="shared" ref="C31:U31" si="5">C133</f>
        <v>0.52</v>
      </c>
      <c r="D31" s="3">
        <f t="shared" si="5"/>
        <v>0.58833333333333337</v>
      </c>
      <c r="E31" s="3">
        <f t="shared" si="5"/>
        <v>0.63833333333333331</v>
      </c>
      <c r="F31" s="3">
        <f t="shared" si="5"/>
        <v>0.66166666666666663</v>
      </c>
      <c r="G31" s="3">
        <f t="shared" si="5"/>
        <v>0.68166666666666664</v>
      </c>
      <c r="H31" s="3">
        <f t="shared" si="5"/>
        <v>0.69166666666666665</v>
      </c>
      <c r="I31" s="3">
        <f t="shared" si="5"/>
        <v>0.70166666666666666</v>
      </c>
      <c r="J31" s="3">
        <f t="shared" si="5"/>
        <v>0.71833333333333338</v>
      </c>
      <c r="K31" s="3">
        <f t="shared" si="5"/>
        <v>0.72833333333333339</v>
      </c>
      <c r="L31" s="3">
        <f t="shared" si="5"/>
        <v>0.7416666666666667</v>
      </c>
      <c r="M31" s="3">
        <f t="shared" si="5"/>
        <v>0.7416666666666667</v>
      </c>
      <c r="N31" s="3">
        <f t="shared" si="5"/>
        <v>0.7466666666666667</v>
      </c>
      <c r="O31" s="3">
        <f t="shared" si="5"/>
        <v>0.7533333333333333</v>
      </c>
      <c r="P31" s="3">
        <f t="shared" si="5"/>
        <v>0.7583333333333333</v>
      </c>
      <c r="Q31" s="3">
        <f t="shared" si="5"/>
        <v>0.76333333333333331</v>
      </c>
      <c r="R31" s="3">
        <f t="shared" si="5"/>
        <v>0.76500000000000001</v>
      </c>
      <c r="S31" s="3">
        <f t="shared" si="5"/>
        <v>0.77166666666666661</v>
      </c>
      <c r="T31" s="3">
        <f t="shared" si="5"/>
        <v>0.77500000000000002</v>
      </c>
      <c r="U31" s="3">
        <f t="shared" si="5"/>
        <v>0.77833333333333332</v>
      </c>
    </row>
    <row r="32" spans="1:21" x14ac:dyDescent="0.25">
      <c r="A32" s="1" t="s">
        <v>37</v>
      </c>
      <c r="B32" s="3">
        <f>B117</f>
        <v>0.38095238095238093</v>
      </c>
      <c r="C32" s="3">
        <f t="shared" ref="C32:U32" si="6">C117</f>
        <v>0.53174603174603174</v>
      </c>
      <c r="D32" s="3">
        <f t="shared" si="6"/>
        <v>0.60476190476190472</v>
      </c>
      <c r="E32" s="3">
        <f t="shared" si="6"/>
        <v>0.65873015873015872</v>
      </c>
      <c r="F32" s="3">
        <f t="shared" si="6"/>
        <v>0.67936507936507939</v>
      </c>
      <c r="G32" s="3">
        <f t="shared" si="6"/>
        <v>0.70634920634920639</v>
      </c>
      <c r="H32" s="3">
        <f t="shared" si="6"/>
        <v>0.71269841269841272</v>
      </c>
      <c r="I32" s="3">
        <f t="shared" si="6"/>
        <v>0.72857142857142854</v>
      </c>
      <c r="J32" s="3">
        <f t="shared" si="6"/>
        <v>0.73809523809523814</v>
      </c>
      <c r="K32" s="3">
        <f t="shared" si="6"/>
        <v>0.74761904761904763</v>
      </c>
      <c r="L32" s="3">
        <f t="shared" si="6"/>
        <v>0.75714285714285712</v>
      </c>
      <c r="M32" s="3">
        <f t="shared" si="6"/>
        <v>0.76349206349206344</v>
      </c>
      <c r="N32" s="3">
        <f t="shared" si="6"/>
        <v>0.76666666666666672</v>
      </c>
      <c r="O32" s="3">
        <f t="shared" si="6"/>
        <v>0.77142857142857146</v>
      </c>
      <c r="P32" s="3">
        <f t="shared" si="6"/>
        <v>0.77619047619047621</v>
      </c>
      <c r="Q32" s="3">
        <f t="shared" si="6"/>
        <v>0.78095238095238095</v>
      </c>
      <c r="R32" s="3">
        <f t="shared" si="6"/>
        <v>0.78412698412698412</v>
      </c>
      <c r="S32" s="3">
        <f t="shared" si="6"/>
        <v>0.79047619047619044</v>
      </c>
      <c r="T32" s="3">
        <f t="shared" si="6"/>
        <v>0.79206349206349203</v>
      </c>
      <c r="U32" s="3">
        <f t="shared" si="6"/>
        <v>0.79682539682539677</v>
      </c>
    </row>
    <row r="33" spans="1:21" x14ac:dyDescent="0.25">
      <c r="A33" s="1" t="s">
        <v>38</v>
      </c>
      <c r="B33" s="3">
        <f>B85</f>
        <v>0.38815789473684209</v>
      </c>
      <c r="C33" s="3">
        <f t="shared" ref="C33:U33" si="7">C85</f>
        <v>0.53815789473684206</v>
      </c>
      <c r="D33" s="3">
        <f t="shared" si="7"/>
        <v>0.62236842105263157</v>
      </c>
      <c r="E33" s="3">
        <f t="shared" si="7"/>
        <v>0.66973684210526319</v>
      </c>
      <c r="F33" s="3">
        <f t="shared" si="7"/>
        <v>0.68815789473684208</v>
      </c>
      <c r="G33" s="3">
        <f t="shared" si="7"/>
        <v>0.71578947368421053</v>
      </c>
      <c r="H33" s="3">
        <f t="shared" si="7"/>
        <v>0.73421052631578942</v>
      </c>
      <c r="I33" s="3">
        <f t="shared" si="7"/>
        <v>0.74473684210526314</v>
      </c>
      <c r="J33" s="3">
        <f t="shared" si="7"/>
        <v>0.75131578947368416</v>
      </c>
      <c r="K33" s="3">
        <f t="shared" si="7"/>
        <v>0.75921052631578945</v>
      </c>
      <c r="L33" s="3">
        <f t="shared" si="7"/>
        <v>0.76710526315789473</v>
      </c>
      <c r="M33" s="3">
        <f t="shared" si="7"/>
        <v>0.77105263157894732</v>
      </c>
      <c r="N33" s="3">
        <f t="shared" si="7"/>
        <v>0.78026315789473688</v>
      </c>
      <c r="O33" s="3">
        <f t="shared" si="7"/>
        <v>0.78289473684210531</v>
      </c>
      <c r="P33" s="3">
        <f t="shared" si="7"/>
        <v>0.7868421052631579</v>
      </c>
      <c r="Q33" s="3">
        <f t="shared" si="7"/>
        <v>0.79473684210526319</v>
      </c>
      <c r="R33" s="3">
        <f t="shared" si="7"/>
        <v>0.79605263157894735</v>
      </c>
      <c r="S33" s="3">
        <f t="shared" si="7"/>
        <v>0.79736842105263162</v>
      </c>
      <c r="T33" s="3">
        <f t="shared" si="7"/>
        <v>0.80263157894736847</v>
      </c>
      <c r="U33" s="3">
        <f t="shared" si="7"/>
        <v>0.80526315789473679</v>
      </c>
    </row>
    <row r="34" spans="1:21" x14ac:dyDescent="0.25">
      <c r="A34" s="1" t="s">
        <v>40</v>
      </c>
      <c r="B34" s="3">
        <f>B85</f>
        <v>0.38815789473684209</v>
      </c>
      <c r="C34" s="3">
        <f t="shared" ref="C34:U34" si="8">C85</f>
        <v>0.53815789473684206</v>
      </c>
      <c r="D34" s="3">
        <f t="shared" si="8"/>
        <v>0.62236842105263157</v>
      </c>
      <c r="E34" s="3">
        <f t="shared" si="8"/>
        <v>0.66973684210526319</v>
      </c>
      <c r="F34" s="3">
        <f t="shared" si="8"/>
        <v>0.68815789473684208</v>
      </c>
      <c r="G34" s="3">
        <f t="shared" si="8"/>
        <v>0.71578947368421053</v>
      </c>
      <c r="H34" s="3">
        <f t="shared" si="8"/>
        <v>0.73421052631578942</v>
      </c>
      <c r="I34" s="3">
        <f t="shared" si="8"/>
        <v>0.74473684210526314</v>
      </c>
      <c r="J34" s="3">
        <f t="shared" si="8"/>
        <v>0.75131578947368416</v>
      </c>
      <c r="K34" s="3">
        <f t="shared" si="8"/>
        <v>0.75921052631578945</v>
      </c>
      <c r="L34" s="3">
        <f t="shared" si="8"/>
        <v>0.76710526315789473</v>
      </c>
      <c r="M34" s="3">
        <f t="shared" si="8"/>
        <v>0.77105263157894732</v>
      </c>
      <c r="N34" s="3">
        <f t="shared" si="8"/>
        <v>0.78026315789473688</v>
      </c>
      <c r="O34" s="3">
        <f t="shared" si="8"/>
        <v>0.78289473684210531</v>
      </c>
      <c r="P34" s="3">
        <f t="shared" si="8"/>
        <v>0.7868421052631579</v>
      </c>
      <c r="Q34" s="3">
        <f t="shared" si="8"/>
        <v>0.79473684210526319</v>
      </c>
      <c r="R34" s="3">
        <f t="shared" si="8"/>
        <v>0.79605263157894735</v>
      </c>
      <c r="S34" s="3">
        <f t="shared" si="8"/>
        <v>0.79736842105263162</v>
      </c>
      <c r="T34" s="3">
        <f t="shared" si="8"/>
        <v>0.80263157894736847</v>
      </c>
      <c r="U34" s="3">
        <f t="shared" si="8"/>
        <v>0.80526315789473679</v>
      </c>
    </row>
    <row r="35" spans="1:21" x14ac:dyDescent="0.25">
      <c r="A35" s="1" t="s">
        <v>39</v>
      </c>
      <c r="B35" s="3">
        <f>B69</f>
        <v>0.45316455696202529</v>
      </c>
      <c r="C35" s="3">
        <f t="shared" ref="C35:U35" si="9">C69</f>
        <v>0.6</v>
      </c>
      <c r="D35" s="3">
        <f t="shared" si="9"/>
        <v>0.66708860759493671</v>
      </c>
      <c r="E35" s="3">
        <f t="shared" si="9"/>
        <v>0.71012658227848102</v>
      </c>
      <c r="F35" s="3">
        <f t="shared" si="9"/>
        <v>0.73797468354430384</v>
      </c>
      <c r="G35" s="3">
        <f t="shared" si="9"/>
        <v>0.76202531645569616</v>
      </c>
      <c r="H35" s="3">
        <f t="shared" si="9"/>
        <v>0.77721518987341776</v>
      </c>
      <c r="I35" s="3">
        <f t="shared" si="9"/>
        <v>0.79240506329113924</v>
      </c>
      <c r="J35" s="3">
        <f t="shared" si="9"/>
        <v>0.80759493670886073</v>
      </c>
      <c r="K35" s="3">
        <f t="shared" si="9"/>
        <v>0.81898734177215193</v>
      </c>
      <c r="L35" s="3">
        <f t="shared" si="9"/>
        <v>0.82658227848101262</v>
      </c>
      <c r="M35" s="3">
        <f t="shared" si="9"/>
        <v>0.83291139240506329</v>
      </c>
      <c r="N35" s="3">
        <f t="shared" si="9"/>
        <v>0.83544303797468356</v>
      </c>
      <c r="O35" s="3">
        <f t="shared" si="9"/>
        <v>0.83797468354430382</v>
      </c>
      <c r="P35" s="3">
        <f t="shared" si="9"/>
        <v>0.83924050632911396</v>
      </c>
      <c r="Q35" s="3">
        <f t="shared" si="9"/>
        <v>0.84556962025316451</v>
      </c>
      <c r="R35" s="3">
        <f t="shared" si="9"/>
        <v>0.85189873417721518</v>
      </c>
      <c r="S35" s="3">
        <f t="shared" si="9"/>
        <v>0.85443037974683544</v>
      </c>
      <c r="T35" s="3">
        <f t="shared" si="9"/>
        <v>0.85696202531645571</v>
      </c>
      <c r="U35" s="3">
        <f t="shared" si="9"/>
        <v>0.85696202531645571</v>
      </c>
    </row>
    <row r="36" spans="1:21" x14ac:dyDescent="0.25">
      <c r="A36" s="1" t="s">
        <v>36</v>
      </c>
      <c r="B36" s="3">
        <f>B53</f>
        <v>0.45903614457831327</v>
      </c>
      <c r="C36" s="3">
        <f t="shared" ref="C36:U36" si="10">C53</f>
        <v>0.60481927710843375</v>
      </c>
      <c r="D36" s="3">
        <f t="shared" si="10"/>
        <v>0.66987951807228918</v>
      </c>
      <c r="E36" s="3">
        <f t="shared" si="10"/>
        <v>0.72168674698795177</v>
      </c>
      <c r="F36" s="3">
        <f t="shared" si="10"/>
        <v>0.74578313253012052</v>
      </c>
      <c r="G36" s="3">
        <f t="shared" si="10"/>
        <v>0.76867469879518069</v>
      </c>
      <c r="H36" s="3">
        <f t="shared" si="10"/>
        <v>0.78795180722891567</v>
      </c>
      <c r="I36" s="3">
        <f t="shared" si="10"/>
        <v>0.7975903614457831</v>
      </c>
      <c r="J36" s="3">
        <f t="shared" si="10"/>
        <v>0.80843373493975901</v>
      </c>
      <c r="K36" s="3">
        <f t="shared" si="10"/>
        <v>0.81566265060240961</v>
      </c>
      <c r="L36" s="3">
        <f t="shared" si="10"/>
        <v>0.82168674698795185</v>
      </c>
      <c r="M36" s="3">
        <f t="shared" si="10"/>
        <v>0.83012048192771082</v>
      </c>
      <c r="N36" s="3">
        <f t="shared" si="10"/>
        <v>0.83493975903614459</v>
      </c>
      <c r="O36" s="3">
        <f t="shared" si="10"/>
        <v>0.83975903614457836</v>
      </c>
      <c r="P36" s="3">
        <f t="shared" si="10"/>
        <v>0.84698795180722897</v>
      </c>
      <c r="Q36" s="3">
        <f t="shared" si="10"/>
        <v>0.85060240963855427</v>
      </c>
      <c r="R36" s="3">
        <f t="shared" si="10"/>
        <v>0.85180722891566263</v>
      </c>
      <c r="S36" s="3">
        <f t="shared" si="10"/>
        <v>0.85783132530120487</v>
      </c>
      <c r="T36" s="3">
        <f t="shared" si="10"/>
        <v>0.8602409638554217</v>
      </c>
      <c r="U36" s="3">
        <f t="shared" si="10"/>
        <v>0.86265060240963853</v>
      </c>
    </row>
    <row r="37" spans="1:21" x14ac:dyDescent="0.25">
      <c r="A37" s="1" t="s">
        <v>35</v>
      </c>
      <c r="B37" s="3">
        <f>DimensionSensitivity!C26/100</f>
        <v>0.53139534883720929</v>
      </c>
      <c r="C37" s="3">
        <f>DimensionSensitivity!D26/100</f>
        <v>0.65465116279069779</v>
      </c>
      <c r="D37" s="3">
        <f>DimensionSensitivity!E26/100</f>
        <v>0.71279069767441849</v>
      </c>
      <c r="E37" s="3">
        <f>DimensionSensitivity!F26/100</f>
        <v>0.75813953488372088</v>
      </c>
      <c r="F37" s="3">
        <f>DimensionSensitivity!G26/100</f>
        <v>0.77906976744186052</v>
      </c>
      <c r="G37" s="3">
        <f>DimensionSensitivity!H26/100</f>
        <v>0.79651162790697672</v>
      </c>
      <c r="H37" s="3">
        <f>DimensionSensitivity!I26/100</f>
        <v>0.81046511627906981</v>
      </c>
      <c r="I37" s="3">
        <f>DimensionSensitivity!J26/100</f>
        <v>0.81860465116279069</v>
      </c>
      <c r="J37" s="3">
        <f>DimensionSensitivity!K26/100</f>
        <v>0.8220930232558139</v>
      </c>
      <c r="K37" s="3">
        <f>DimensionSensitivity!L26/100</f>
        <v>0.83372093023255811</v>
      </c>
      <c r="L37" s="3">
        <f>DimensionSensitivity!M26/100</f>
        <v>0.84069767441860466</v>
      </c>
      <c r="M37" s="3">
        <f>DimensionSensitivity!N26/100</f>
        <v>0.84651162790697687</v>
      </c>
      <c r="N37" s="3">
        <f>DimensionSensitivity!O26/100</f>
        <v>0.85</v>
      </c>
      <c r="O37" s="3">
        <f>DimensionSensitivity!P26/100</f>
        <v>0.85348837209302331</v>
      </c>
      <c r="P37" s="3">
        <f>DimensionSensitivity!Q26/100</f>
        <v>0.85465116279069764</v>
      </c>
      <c r="Q37" s="3">
        <f>DimensionSensitivity!R26/100</f>
        <v>0.85697674418604652</v>
      </c>
      <c r="R37" s="3">
        <f>DimensionSensitivity!S26/100</f>
        <v>0.86046511627906985</v>
      </c>
      <c r="S37" s="3">
        <f>DimensionSensitivity!T26/100</f>
        <v>0.86279069767441863</v>
      </c>
      <c r="T37" s="3">
        <f>DimensionSensitivity!U26/100</f>
        <v>0.86627906976744184</v>
      </c>
      <c r="U37" s="3">
        <f>DimensionSensitivity!V26/100</f>
        <v>0.86976744186046506</v>
      </c>
    </row>
    <row r="38" spans="1:21" x14ac:dyDescent="0.25">
      <c r="A38" s="1"/>
    </row>
    <row r="39" spans="1:21" x14ac:dyDescent="0.25">
      <c r="F39">
        <v>86</v>
      </c>
    </row>
    <row r="40" spans="1:21" x14ac:dyDescent="0.25">
      <c r="A40" s="1" t="s">
        <v>36</v>
      </c>
      <c r="C40" t="s">
        <v>34</v>
      </c>
      <c r="D40">
        <v>752</v>
      </c>
      <c r="E40" t="s">
        <v>20</v>
      </c>
      <c r="F40">
        <v>83</v>
      </c>
      <c r="G40">
        <f>SUM(D40+F40)</f>
        <v>835</v>
      </c>
    </row>
    <row r="41" spans="1:21" x14ac:dyDescent="0.25">
      <c r="B41" t="s">
        <v>0</v>
      </c>
      <c r="C41" t="s">
        <v>1</v>
      </c>
      <c r="D41" t="s">
        <v>2</v>
      </c>
      <c r="E41" t="s">
        <v>3</v>
      </c>
      <c r="F41" t="s">
        <v>4</v>
      </c>
      <c r="G41" t="s">
        <v>5</v>
      </c>
      <c r="H41" t="s">
        <v>6</v>
      </c>
      <c r="I41" t="s">
        <v>7</v>
      </c>
      <c r="J41" t="s">
        <v>8</v>
      </c>
      <c r="K41" t="s">
        <v>9</v>
      </c>
      <c r="L41" t="s">
        <v>10</v>
      </c>
      <c r="M41" t="s">
        <v>11</v>
      </c>
      <c r="N41" t="s">
        <v>12</v>
      </c>
      <c r="O41" t="s">
        <v>13</v>
      </c>
      <c r="P41" t="s">
        <v>14</v>
      </c>
      <c r="Q41" t="s">
        <v>15</v>
      </c>
      <c r="R41" t="s">
        <v>16</v>
      </c>
      <c r="S41" t="s">
        <v>17</v>
      </c>
      <c r="T41" t="s">
        <v>18</v>
      </c>
      <c r="U41" t="s">
        <v>19</v>
      </c>
    </row>
    <row r="42" spans="1:21" x14ac:dyDescent="0.25">
      <c r="A42" t="s">
        <v>21</v>
      </c>
      <c r="B42">
        <v>37</v>
      </c>
      <c r="C42">
        <v>7</v>
      </c>
      <c r="D42">
        <v>6</v>
      </c>
      <c r="E42">
        <v>4</v>
      </c>
      <c r="F42">
        <v>3</v>
      </c>
      <c r="G42">
        <v>5</v>
      </c>
      <c r="H42">
        <v>2</v>
      </c>
      <c r="I42">
        <v>1</v>
      </c>
      <c r="J42">
        <v>2</v>
      </c>
      <c r="K42">
        <v>1</v>
      </c>
      <c r="L42">
        <v>1</v>
      </c>
      <c r="M42">
        <v>0</v>
      </c>
      <c r="N42">
        <v>0</v>
      </c>
      <c r="O42">
        <v>0</v>
      </c>
      <c r="P42">
        <v>1</v>
      </c>
      <c r="Q42">
        <v>0</v>
      </c>
      <c r="R42">
        <v>0</v>
      </c>
      <c r="S42">
        <v>1</v>
      </c>
      <c r="T42">
        <v>0</v>
      </c>
      <c r="U42">
        <v>0</v>
      </c>
    </row>
    <row r="43" spans="1:21" x14ac:dyDescent="0.25">
      <c r="A43" t="s">
        <v>22</v>
      </c>
      <c r="B43">
        <v>42</v>
      </c>
      <c r="C43">
        <v>13</v>
      </c>
      <c r="D43">
        <v>6</v>
      </c>
      <c r="E43">
        <v>1</v>
      </c>
      <c r="F43">
        <v>2</v>
      </c>
      <c r="G43">
        <v>1</v>
      </c>
      <c r="H43">
        <v>1</v>
      </c>
      <c r="I43">
        <v>1</v>
      </c>
      <c r="J43">
        <v>1</v>
      </c>
      <c r="K43">
        <v>0</v>
      </c>
      <c r="L43">
        <v>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1</v>
      </c>
      <c r="T43">
        <v>0</v>
      </c>
      <c r="U43">
        <v>0</v>
      </c>
    </row>
    <row r="44" spans="1:21" x14ac:dyDescent="0.25">
      <c r="A44" t="s">
        <v>23</v>
      </c>
      <c r="B44">
        <v>42</v>
      </c>
      <c r="C44">
        <v>11</v>
      </c>
      <c r="D44">
        <v>4</v>
      </c>
      <c r="E44">
        <v>4</v>
      </c>
      <c r="F44">
        <v>1</v>
      </c>
      <c r="G44">
        <v>2</v>
      </c>
      <c r="H44">
        <v>0</v>
      </c>
      <c r="I44">
        <v>1</v>
      </c>
      <c r="J44">
        <v>0</v>
      </c>
      <c r="K44">
        <v>0</v>
      </c>
      <c r="L44">
        <v>0</v>
      </c>
      <c r="M44">
        <v>1</v>
      </c>
      <c r="N44">
        <v>1</v>
      </c>
      <c r="O44">
        <v>0</v>
      </c>
      <c r="P44">
        <v>1</v>
      </c>
      <c r="Q44">
        <v>0</v>
      </c>
      <c r="R44">
        <v>0</v>
      </c>
      <c r="S44">
        <v>0</v>
      </c>
      <c r="T44">
        <v>1</v>
      </c>
      <c r="U44">
        <v>0</v>
      </c>
    </row>
    <row r="45" spans="1:21" x14ac:dyDescent="0.25">
      <c r="A45" t="s">
        <v>24</v>
      </c>
      <c r="B45">
        <v>43</v>
      </c>
      <c r="C45">
        <v>8</v>
      </c>
      <c r="D45">
        <v>3</v>
      </c>
      <c r="E45">
        <v>7</v>
      </c>
      <c r="F45">
        <v>2</v>
      </c>
      <c r="G45">
        <v>1</v>
      </c>
      <c r="H45">
        <v>1</v>
      </c>
      <c r="I45">
        <v>2</v>
      </c>
      <c r="J45">
        <v>1</v>
      </c>
      <c r="K45">
        <v>1</v>
      </c>
      <c r="L45">
        <v>0</v>
      </c>
      <c r="M45">
        <v>1</v>
      </c>
      <c r="N45">
        <v>0</v>
      </c>
      <c r="O45">
        <v>0</v>
      </c>
      <c r="P45">
        <v>3</v>
      </c>
      <c r="Q45">
        <v>0</v>
      </c>
      <c r="R45">
        <v>0</v>
      </c>
      <c r="S45">
        <v>1</v>
      </c>
      <c r="T45">
        <v>0</v>
      </c>
      <c r="U45">
        <v>0</v>
      </c>
    </row>
    <row r="46" spans="1:21" x14ac:dyDescent="0.25">
      <c r="A46" t="s">
        <v>25</v>
      </c>
      <c r="B46">
        <v>38</v>
      </c>
      <c r="C46">
        <v>13</v>
      </c>
      <c r="D46">
        <v>8</v>
      </c>
      <c r="E46">
        <v>1</v>
      </c>
      <c r="F46">
        <v>1</v>
      </c>
      <c r="G46">
        <v>3</v>
      </c>
      <c r="H46">
        <v>0</v>
      </c>
      <c r="I46">
        <v>1</v>
      </c>
      <c r="J46">
        <v>0</v>
      </c>
      <c r="K46">
        <v>0</v>
      </c>
      <c r="L46">
        <v>0</v>
      </c>
      <c r="M46">
        <v>2</v>
      </c>
      <c r="N46">
        <v>0</v>
      </c>
      <c r="O46">
        <v>0</v>
      </c>
      <c r="P46">
        <v>0</v>
      </c>
      <c r="Q46">
        <v>0</v>
      </c>
      <c r="R46">
        <v>0</v>
      </c>
      <c r="S46">
        <v>1</v>
      </c>
      <c r="T46">
        <v>0</v>
      </c>
      <c r="U46">
        <v>1</v>
      </c>
    </row>
    <row r="47" spans="1:21" x14ac:dyDescent="0.25">
      <c r="A47" t="s">
        <v>26</v>
      </c>
      <c r="B47">
        <v>36</v>
      </c>
      <c r="C47">
        <v>17</v>
      </c>
      <c r="D47">
        <v>7</v>
      </c>
      <c r="E47">
        <v>6</v>
      </c>
      <c r="F47">
        <v>2</v>
      </c>
      <c r="G47">
        <v>2</v>
      </c>
      <c r="H47">
        <v>2</v>
      </c>
      <c r="I47">
        <v>0</v>
      </c>
      <c r="J47">
        <v>0</v>
      </c>
      <c r="K47">
        <v>1</v>
      </c>
      <c r="L47">
        <v>1</v>
      </c>
      <c r="M47">
        <v>0</v>
      </c>
      <c r="N47">
        <v>1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</row>
    <row r="48" spans="1:21" x14ac:dyDescent="0.25">
      <c r="A48" t="s">
        <v>27</v>
      </c>
      <c r="B48">
        <v>37</v>
      </c>
      <c r="C48">
        <v>10</v>
      </c>
      <c r="D48">
        <v>6</v>
      </c>
      <c r="E48">
        <v>4</v>
      </c>
      <c r="F48">
        <v>4</v>
      </c>
      <c r="G48">
        <v>1</v>
      </c>
      <c r="H48">
        <v>3</v>
      </c>
      <c r="I48">
        <v>0</v>
      </c>
      <c r="J48">
        <v>1</v>
      </c>
      <c r="K48">
        <v>1</v>
      </c>
      <c r="L48">
        <v>1</v>
      </c>
      <c r="M48">
        <v>0</v>
      </c>
      <c r="N48">
        <v>0</v>
      </c>
      <c r="O48">
        <v>1</v>
      </c>
      <c r="P48">
        <v>0</v>
      </c>
      <c r="Q48">
        <v>1</v>
      </c>
      <c r="R48">
        <v>0</v>
      </c>
      <c r="S48">
        <v>0</v>
      </c>
      <c r="T48">
        <v>0</v>
      </c>
      <c r="U48">
        <v>0</v>
      </c>
    </row>
    <row r="49" spans="1:21" x14ac:dyDescent="0.25">
      <c r="A49" t="s">
        <v>28</v>
      </c>
      <c r="B49">
        <v>37</v>
      </c>
      <c r="C49">
        <v>10</v>
      </c>
      <c r="D49">
        <v>4</v>
      </c>
      <c r="E49">
        <v>7</v>
      </c>
      <c r="F49">
        <v>2</v>
      </c>
      <c r="G49">
        <v>0</v>
      </c>
      <c r="H49">
        <v>2</v>
      </c>
      <c r="I49">
        <v>0</v>
      </c>
      <c r="J49">
        <v>2</v>
      </c>
      <c r="K49">
        <v>1</v>
      </c>
      <c r="L49">
        <v>0</v>
      </c>
      <c r="M49">
        <v>2</v>
      </c>
      <c r="N49">
        <v>0</v>
      </c>
      <c r="O49">
        <v>2</v>
      </c>
      <c r="P49">
        <v>1</v>
      </c>
      <c r="Q49">
        <v>0</v>
      </c>
      <c r="R49">
        <v>0</v>
      </c>
      <c r="S49">
        <v>0</v>
      </c>
      <c r="T49">
        <v>0</v>
      </c>
      <c r="U49">
        <v>0</v>
      </c>
    </row>
    <row r="50" spans="1:21" x14ac:dyDescent="0.25">
      <c r="A50" t="s">
        <v>29</v>
      </c>
      <c r="B50">
        <v>33</v>
      </c>
      <c r="C50">
        <v>18</v>
      </c>
      <c r="D50">
        <v>5</v>
      </c>
      <c r="E50">
        <v>3</v>
      </c>
      <c r="F50">
        <v>2</v>
      </c>
      <c r="G50">
        <v>2</v>
      </c>
      <c r="H50">
        <v>1</v>
      </c>
      <c r="I50">
        <v>1</v>
      </c>
      <c r="J50">
        <v>1</v>
      </c>
      <c r="K50">
        <v>1</v>
      </c>
      <c r="L50">
        <v>1</v>
      </c>
      <c r="M50">
        <v>0</v>
      </c>
      <c r="N50">
        <v>0</v>
      </c>
      <c r="O50">
        <v>0</v>
      </c>
      <c r="P50">
        <v>0</v>
      </c>
      <c r="Q50">
        <v>0</v>
      </c>
      <c r="R50">
        <v>1</v>
      </c>
      <c r="S50">
        <v>1</v>
      </c>
      <c r="T50">
        <v>0</v>
      </c>
      <c r="U50">
        <v>0</v>
      </c>
    </row>
    <row r="51" spans="1:21" x14ac:dyDescent="0.25">
      <c r="A51" t="s">
        <v>31</v>
      </c>
      <c r="B51">
        <v>36</v>
      </c>
      <c r="C51">
        <v>14</v>
      </c>
      <c r="D51">
        <v>5</v>
      </c>
      <c r="E51">
        <v>6</v>
      </c>
      <c r="F51">
        <v>1</v>
      </c>
      <c r="G51">
        <v>2</v>
      </c>
      <c r="H51">
        <v>4</v>
      </c>
      <c r="I51">
        <v>1</v>
      </c>
      <c r="J51">
        <v>1</v>
      </c>
      <c r="K51">
        <v>0</v>
      </c>
      <c r="L51">
        <v>0</v>
      </c>
      <c r="M51">
        <v>1</v>
      </c>
      <c r="N51">
        <v>2</v>
      </c>
      <c r="O51">
        <v>1</v>
      </c>
      <c r="P51">
        <v>0</v>
      </c>
      <c r="Q51">
        <v>1</v>
      </c>
      <c r="R51">
        <v>0</v>
      </c>
      <c r="S51">
        <v>0</v>
      </c>
      <c r="T51">
        <v>1</v>
      </c>
      <c r="U51">
        <v>1</v>
      </c>
    </row>
    <row r="52" spans="1:21" x14ac:dyDescent="0.25">
      <c r="B52">
        <f>SUM($B$42:B51)</f>
        <v>381</v>
      </c>
      <c r="C52">
        <f>SUM($B$42:C51)</f>
        <v>502</v>
      </c>
      <c r="D52">
        <f>SUM($B$42:D51)</f>
        <v>556</v>
      </c>
      <c r="E52">
        <f>SUM($B$42:E51)</f>
        <v>599</v>
      </c>
      <c r="F52">
        <f>SUM($B$42:F51)</f>
        <v>619</v>
      </c>
      <c r="G52">
        <f>SUM($B$42:G51)</f>
        <v>638</v>
      </c>
      <c r="H52">
        <f>SUM($B$42:H51)</f>
        <v>654</v>
      </c>
      <c r="I52">
        <f>SUM($B$42:I51)</f>
        <v>662</v>
      </c>
      <c r="J52">
        <f>SUM($B$42:J51)</f>
        <v>671</v>
      </c>
      <c r="K52">
        <f>SUM($B$42:K51)</f>
        <v>677</v>
      </c>
      <c r="L52">
        <f>SUM($B$42:L51)</f>
        <v>682</v>
      </c>
      <c r="M52">
        <f>SUM($B$42:M51)</f>
        <v>689</v>
      </c>
      <c r="N52">
        <f>SUM($B$42:N51)</f>
        <v>693</v>
      </c>
      <c r="O52">
        <f>SUM($B$42:O51)</f>
        <v>697</v>
      </c>
      <c r="P52">
        <f>SUM($B$42:P51)</f>
        <v>703</v>
      </c>
      <c r="Q52">
        <f>SUM($B$42:Q51)</f>
        <v>706</v>
      </c>
      <c r="R52">
        <f>SUM($B$42:R51)</f>
        <v>707</v>
      </c>
      <c r="S52">
        <f>SUM($B$42:S51)</f>
        <v>712</v>
      </c>
      <c r="T52">
        <f>SUM($B$42:T51)</f>
        <v>714</v>
      </c>
      <c r="U52">
        <f>SUM($B$42:U51)</f>
        <v>716</v>
      </c>
    </row>
    <row r="53" spans="1:21" x14ac:dyDescent="0.25">
      <c r="B53">
        <f>B52/($F$40*COUNT(B42:B51))</f>
        <v>0.45903614457831327</v>
      </c>
      <c r="C53">
        <f t="shared" ref="C53:U53" si="11">C52/($F$40*COUNT(C42:C51))</f>
        <v>0.60481927710843375</v>
      </c>
      <c r="D53">
        <f t="shared" si="11"/>
        <v>0.66987951807228918</v>
      </c>
      <c r="E53">
        <f t="shared" si="11"/>
        <v>0.72168674698795177</v>
      </c>
      <c r="F53">
        <f t="shared" si="11"/>
        <v>0.74578313253012052</v>
      </c>
      <c r="G53">
        <f t="shared" si="11"/>
        <v>0.76867469879518069</v>
      </c>
      <c r="H53">
        <f t="shared" si="11"/>
        <v>0.78795180722891567</v>
      </c>
      <c r="I53">
        <f t="shared" si="11"/>
        <v>0.7975903614457831</v>
      </c>
      <c r="J53">
        <f t="shared" si="11"/>
        <v>0.80843373493975901</v>
      </c>
      <c r="K53">
        <f t="shared" si="11"/>
        <v>0.81566265060240961</v>
      </c>
      <c r="L53">
        <f t="shared" si="11"/>
        <v>0.82168674698795185</v>
      </c>
      <c r="M53">
        <f t="shared" si="11"/>
        <v>0.83012048192771082</v>
      </c>
      <c r="N53">
        <f t="shared" si="11"/>
        <v>0.83493975903614459</v>
      </c>
      <c r="O53">
        <f t="shared" si="11"/>
        <v>0.83975903614457836</v>
      </c>
      <c r="P53">
        <f t="shared" si="11"/>
        <v>0.84698795180722897</v>
      </c>
      <c r="Q53">
        <f t="shared" si="11"/>
        <v>0.85060240963855427</v>
      </c>
      <c r="R53">
        <f t="shared" si="11"/>
        <v>0.85180722891566263</v>
      </c>
      <c r="S53">
        <f t="shared" si="11"/>
        <v>0.85783132530120487</v>
      </c>
      <c r="T53">
        <f t="shared" si="11"/>
        <v>0.8602409638554217</v>
      </c>
      <c r="U53">
        <f t="shared" si="11"/>
        <v>0.86265060240963853</v>
      </c>
    </row>
    <row r="56" spans="1:21" x14ac:dyDescent="0.25">
      <c r="A56" s="1" t="s">
        <v>39</v>
      </c>
      <c r="C56" t="s">
        <v>34</v>
      </c>
      <c r="D56">
        <v>719</v>
      </c>
      <c r="E56" t="s">
        <v>20</v>
      </c>
      <c r="F56">
        <v>79</v>
      </c>
      <c r="G56">
        <f>SUM(D56+F56)</f>
        <v>798</v>
      </c>
      <c r="H56">
        <v>79</v>
      </c>
    </row>
    <row r="57" spans="1:21" x14ac:dyDescent="0.25">
      <c r="B57" t="s">
        <v>0</v>
      </c>
      <c r="C57" t="s">
        <v>1</v>
      </c>
      <c r="D57" t="s">
        <v>2</v>
      </c>
      <c r="E57" t="s">
        <v>3</v>
      </c>
      <c r="F57" t="s">
        <v>4</v>
      </c>
      <c r="G57" t="s">
        <v>5</v>
      </c>
      <c r="H57" t="s">
        <v>6</v>
      </c>
      <c r="I57" t="s">
        <v>7</v>
      </c>
      <c r="J57" t="s">
        <v>8</v>
      </c>
      <c r="K57" t="s">
        <v>9</v>
      </c>
      <c r="L57" t="s">
        <v>10</v>
      </c>
      <c r="M57" t="s">
        <v>11</v>
      </c>
      <c r="N57" t="s">
        <v>12</v>
      </c>
      <c r="O57" t="s">
        <v>13</v>
      </c>
      <c r="P57" t="s">
        <v>14</v>
      </c>
      <c r="Q57" t="s">
        <v>15</v>
      </c>
      <c r="R57" t="s">
        <v>16</v>
      </c>
      <c r="S57" t="s">
        <v>17</v>
      </c>
      <c r="T57" t="s">
        <v>18</v>
      </c>
      <c r="U57" t="s">
        <v>19</v>
      </c>
    </row>
    <row r="58" spans="1:21" x14ac:dyDescent="0.25">
      <c r="A58" t="s">
        <v>21</v>
      </c>
      <c r="B58">
        <v>34</v>
      </c>
      <c r="C58">
        <v>17</v>
      </c>
      <c r="D58">
        <v>5</v>
      </c>
      <c r="E58">
        <v>4</v>
      </c>
      <c r="F58">
        <v>1</v>
      </c>
      <c r="G58">
        <v>2</v>
      </c>
      <c r="H58">
        <v>4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0</v>
      </c>
      <c r="P58">
        <v>0</v>
      </c>
      <c r="Q58">
        <v>1</v>
      </c>
      <c r="R58">
        <v>1</v>
      </c>
      <c r="S58">
        <v>0</v>
      </c>
      <c r="T58">
        <v>0</v>
      </c>
      <c r="U58">
        <v>0</v>
      </c>
    </row>
    <row r="59" spans="1:21" x14ac:dyDescent="0.25">
      <c r="A59" t="s">
        <v>22</v>
      </c>
      <c r="B59">
        <v>37</v>
      </c>
      <c r="C59">
        <v>8</v>
      </c>
      <c r="D59">
        <v>9</v>
      </c>
      <c r="E59">
        <v>2</v>
      </c>
      <c r="F59">
        <v>1</v>
      </c>
      <c r="G59">
        <v>1</v>
      </c>
      <c r="H59">
        <v>2</v>
      </c>
      <c r="I59">
        <v>2</v>
      </c>
      <c r="J59">
        <v>1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1</v>
      </c>
      <c r="U59">
        <v>0</v>
      </c>
    </row>
    <row r="60" spans="1:21" x14ac:dyDescent="0.25">
      <c r="A60" t="s">
        <v>23</v>
      </c>
      <c r="B60">
        <v>33</v>
      </c>
      <c r="C60">
        <v>10</v>
      </c>
      <c r="D60">
        <v>8</v>
      </c>
      <c r="E60">
        <v>3</v>
      </c>
      <c r="F60">
        <v>3</v>
      </c>
      <c r="G60">
        <v>2</v>
      </c>
      <c r="H60">
        <v>3</v>
      </c>
      <c r="I60">
        <v>3</v>
      </c>
      <c r="J60">
        <v>2</v>
      </c>
      <c r="K60">
        <v>1</v>
      </c>
      <c r="L60">
        <v>1</v>
      </c>
      <c r="M60">
        <v>0</v>
      </c>
      <c r="N60">
        <v>0</v>
      </c>
      <c r="O60">
        <v>1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</row>
    <row r="61" spans="1:21" x14ac:dyDescent="0.25">
      <c r="A61" t="s">
        <v>24</v>
      </c>
      <c r="B61">
        <v>32</v>
      </c>
      <c r="C61">
        <v>17</v>
      </c>
      <c r="D61">
        <v>4</v>
      </c>
      <c r="E61">
        <v>6</v>
      </c>
      <c r="F61">
        <v>3</v>
      </c>
      <c r="G61">
        <v>1</v>
      </c>
      <c r="H61">
        <v>0</v>
      </c>
      <c r="I61">
        <v>1</v>
      </c>
      <c r="J61">
        <v>1</v>
      </c>
      <c r="K61">
        <v>2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</row>
    <row r="62" spans="1:21" x14ac:dyDescent="0.25">
      <c r="A62" t="s">
        <v>25</v>
      </c>
      <c r="B62">
        <v>39</v>
      </c>
      <c r="C62">
        <v>11</v>
      </c>
      <c r="D62">
        <v>1</v>
      </c>
      <c r="E62">
        <v>3</v>
      </c>
      <c r="F62">
        <v>2</v>
      </c>
      <c r="G62">
        <v>3</v>
      </c>
      <c r="H62">
        <v>1</v>
      </c>
      <c r="I62">
        <v>1</v>
      </c>
      <c r="J62">
        <v>1</v>
      </c>
      <c r="K62">
        <v>2</v>
      </c>
      <c r="L62">
        <v>0</v>
      </c>
      <c r="M62">
        <v>1</v>
      </c>
      <c r="N62">
        <v>0</v>
      </c>
      <c r="O62">
        <v>0</v>
      </c>
      <c r="P62">
        <v>1</v>
      </c>
      <c r="Q62">
        <v>1</v>
      </c>
      <c r="R62">
        <v>0</v>
      </c>
      <c r="S62">
        <v>0</v>
      </c>
      <c r="T62">
        <v>0</v>
      </c>
      <c r="U62">
        <v>0</v>
      </c>
    </row>
    <row r="63" spans="1:21" x14ac:dyDescent="0.25">
      <c r="A63" t="s">
        <v>26</v>
      </c>
      <c r="B63">
        <v>35</v>
      </c>
      <c r="C63">
        <v>6</v>
      </c>
      <c r="D63">
        <v>4</v>
      </c>
      <c r="E63">
        <v>5</v>
      </c>
      <c r="F63">
        <v>2</v>
      </c>
      <c r="G63">
        <v>0</v>
      </c>
      <c r="H63">
        <v>1</v>
      </c>
      <c r="I63">
        <v>2</v>
      </c>
      <c r="J63">
        <v>2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2</v>
      </c>
      <c r="S63">
        <v>0</v>
      </c>
      <c r="T63">
        <v>1</v>
      </c>
      <c r="U63">
        <v>0</v>
      </c>
    </row>
    <row r="64" spans="1:21" x14ac:dyDescent="0.25">
      <c r="A64" t="s">
        <v>27</v>
      </c>
      <c r="B64">
        <v>41</v>
      </c>
      <c r="C64">
        <v>6</v>
      </c>
      <c r="D64">
        <v>6</v>
      </c>
      <c r="E64">
        <v>5</v>
      </c>
      <c r="F64">
        <v>1</v>
      </c>
      <c r="G64">
        <v>0</v>
      </c>
      <c r="H64">
        <v>1</v>
      </c>
      <c r="I64">
        <v>1</v>
      </c>
      <c r="J64">
        <v>0</v>
      </c>
      <c r="K64">
        <v>0</v>
      </c>
      <c r="L64">
        <v>1</v>
      </c>
      <c r="M64">
        <v>0</v>
      </c>
      <c r="N64">
        <v>0</v>
      </c>
      <c r="O64">
        <v>0</v>
      </c>
      <c r="P64">
        <v>0</v>
      </c>
      <c r="Q64">
        <v>1</v>
      </c>
      <c r="R64">
        <v>1</v>
      </c>
      <c r="S64">
        <v>0</v>
      </c>
      <c r="T64">
        <v>0</v>
      </c>
      <c r="U64">
        <v>0</v>
      </c>
    </row>
    <row r="65" spans="1:21" x14ac:dyDescent="0.25">
      <c r="A65" t="s">
        <v>28</v>
      </c>
      <c r="B65">
        <v>39</v>
      </c>
      <c r="C65">
        <v>12</v>
      </c>
      <c r="D65">
        <v>7</v>
      </c>
      <c r="E65">
        <v>0</v>
      </c>
      <c r="F65">
        <v>2</v>
      </c>
      <c r="G65">
        <v>6</v>
      </c>
      <c r="H65">
        <v>0</v>
      </c>
      <c r="I65">
        <v>0</v>
      </c>
      <c r="J65">
        <v>2</v>
      </c>
      <c r="K65">
        <v>2</v>
      </c>
      <c r="L65">
        <v>0</v>
      </c>
      <c r="M65">
        <v>2</v>
      </c>
      <c r="N65">
        <v>0</v>
      </c>
      <c r="O65">
        <v>0</v>
      </c>
      <c r="P65">
        <v>0</v>
      </c>
      <c r="Q65">
        <v>1</v>
      </c>
      <c r="R65">
        <v>1</v>
      </c>
      <c r="S65">
        <v>1</v>
      </c>
      <c r="T65">
        <v>0</v>
      </c>
      <c r="U65">
        <v>0</v>
      </c>
    </row>
    <row r="66" spans="1:21" x14ac:dyDescent="0.25">
      <c r="A66" t="s">
        <v>29</v>
      </c>
      <c r="B66">
        <v>39</v>
      </c>
      <c r="C66">
        <v>12</v>
      </c>
      <c r="D66">
        <v>5</v>
      </c>
      <c r="E66">
        <v>1</v>
      </c>
      <c r="F66">
        <v>2</v>
      </c>
      <c r="G66">
        <v>1</v>
      </c>
      <c r="H66">
        <v>0</v>
      </c>
      <c r="I66">
        <v>0</v>
      </c>
      <c r="J66">
        <v>3</v>
      </c>
      <c r="K66">
        <v>0</v>
      </c>
      <c r="L66">
        <v>2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0</v>
      </c>
      <c r="U66">
        <v>0</v>
      </c>
    </row>
    <row r="67" spans="1:21" x14ac:dyDescent="0.25">
      <c r="A67" t="s">
        <v>31</v>
      </c>
      <c r="B67">
        <v>29</v>
      </c>
      <c r="C67">
        <v>17</v>
      </c>
      <c r="D67">
        <v>4</v>
      </c>
      <c r="E67">
        <v>5</v>
      </c>
      <c r="F67">
        <v>5</v>
      </c>
      <c r="G67">
        <v>3</v>
      </c>
      <c r="H67">
        <v>0</v>
      </c>
      <c r="I67">
        <v>2</v>
      </c>
      <c r="J67">
        <v>0</v>
      </c>
      <c r="K67">
        <v>0</v>
      </c>
      <c r="L67">
        <v>1</v>
      </c>
      <c r="M67">
        <v>2</v>
      </c>
      <c r="N67">
        <v>1</v>
      </c>
      <c r="O67">
        <v>1</v>
      </c>
      <c r="P67">
        <v>0</v>
      </c>
      <c r="Q67">
        <v>1</v>
      </c>
      <c r="R67">
        <v>0</v>
      </c>
      <c r="S67">
        <v>0</v>
      </c>
      <c r="T67">
        <v>0</v>
      </c>
      <c r="U67">
        <v>0</v>
      </c>
    </row>
    <row r="68" spans="1:21" x14ac:dyDescent="0.25">
      <c r="B68">
        <f>SUM($B58:B67)</f>
        <v>358</v>
      </c>
      <c r="C68">
        <f>SUM($B58:C67)</f>
        <v>474</v>
      </c>
      <c r="D68">
        <f>SUM($B58:D67)</f>
        <v>527</v>
      </c>
      <c r="E68">
        <f>SUM($B58:E67)</f>
        <v>561</v>
      </c>
      <c r="F68">
        <f>SUM($B58:F67)</f>
        <v>583</v>
      </c>
      <c r="G68">
        <f>SUM($B58:G67)</f>
        <v>602</v>
      </c>
      <c r="H68">
        <f>SUM($B58:H67)</f>
        <v>614</v>
      </c>
      <c r="I68">
        <f>SUM($B58:I67)</f>
        <v>626</v>
      </c>
      <c r="J68">
        <f>SUM($B58:J67)</f>
        <v>638</v>
      </c>
      <c r="K68">
        <f>SUM($B58:K67)</f>
        <v>647</v>
      </c>
      <c r="L68">
        <f>SUM($B58:L67)</f>
        <v>653</v>
      </c>
      <c r="M68">
        <f>SUM($B58:M67)</f>
        <v>658</v>
      </c>
      <c r="N68">
        <f>SUM($B58:N67)</f>
        <v>660</v>
      </c>
      <c r="O68">
        <f>SUM($B58:O67)</f>
        <v>662</v>
      </c>
      <c r="P68">
        <f>SUM($B58:P67)</f>
        <v>663</v>
      </c>
      <c r="Q68">
        <f>SUM($B58:Q67)</f>
        <v>668</v>
      </c>
      <c r="R68">
        <f>SUM($B58:R67)</f>
        <v>673</v>
      </c>
      <c r="S68">
        <f>SUM($B58:S67)</f>
        <v>675</v>
      </c>
      <c r="T68">
        <f>SUM($B58:T67)</f>
        <v>677</v>
      </c>
      <c r="U68">
        <f>SUM($B58:U67)</f>
        <v>677</v>
      </c>
    </row>
    <row r="69" spans="1:21" x14ac:dyDescent="0.25">
      <c r="B69">
        <f>B68/($F$56*COUNT(B58:B67))</f>
        <v>0.45316455696202529</v>
      </c>
      <c r="C69">
        <f t="shared" ref="C69:U69" si="12">C68/($F$56*COUNT(C58:C67))</f>
        <v>0.6</v>
      </c>
      <c r="D69">
        <f t="shared" si="12"/>
        <v>0.66708860759493671</v>
      </c>
      <c r="E69">
        <f t="shared" si="12"/>
        <v>0.71012658227848102</v>
      </c>
      <c r="F69">
        <f t="shared" si="12"/>
        <v>0.73797468354430384</v>
      </c>
      <c r="G69">
        <f t="shared" si="12"/>
        <v>0.76202531645569616</v>
      </c>
      <c r="H69">
        <f t="shared" si="12"/>
        <v>0.77721518987341776</v>
      </c>
      <c r="I69">
        <f t="shared" si="12"/>
        <v>0.79240506329113924</v>
      </c>
      <c r="J69">
        <f t="shared" si="12"/>
        <v>0.80759493670886073</v>
      </c>
      <c r="K69">
        <f t="shared" si="12"/>
        <v>0.81898734177215193</v>
      </c>
      <c r="L69">
        <f t="shared" si="12"/>
        <v>0.82658227848101262</v>
      </c>
      <c r="M69">
        <f t="shared" si="12"/>
        <v>0.83291139240506329</v>
      </c>
      <c r="N69">
        <f t="shared" si="12"/>
        <v>0.83544303797468356</v>
      </c>
      <c r="O69">
        <f t="shared" si="12"/>
        <v>0.83797468354430382</v>
      </c>
      <c r="P69">
        <f t="shared" si="12"/>
        <v>0.83924050632911396</v>
      </c>
      <c r="Q69">
        <f t="shared" si="12"/>
        <v>0.84556962025316451</v>
      </c>
      <c r="R69">
        <f t="shared" si="12"/>
        <v>0.85189873417721518</v>
      </c>
      <c r="S69">
        <f t="shared" si="12"/>
        <v>0.85443037974683544</v>
      </c>
      <c r="T69">
        <f t="shared" si="12"/>
        <v>0.85696202531645571</v>
      </c>
      <c r="U69">
        <f t="shared" si="12"/>
        <v>0.85696202531645571</v>
      </c>
    </row>
    <row r="72" spans="1:21" x14ac:dyDescent="0.25">
      <c r="A72" s="1" t="s">
        <v>40</v>
      </c>
      <c r="C72" t="s">
        <v>34</v>
      </c>
      <c r="D72">
        <v>684</v>
      </c>
      <c r="E72" t="s">
        <v>20</v>
      </c>
      <c r="F72">
        <v>76</v>
      </c>
      <c r="G72">
        <f>SUM(D72+F72)</f>
        <v>760</v>
      </c>
      <c r="H72">
        <v>76</v>
      </c>
    </row>
    <row r="73" spans="1:21" x14ac:dyDescent="0.25">
      <c r="B73" t="s">
        <v>0</v>
      </c>
      <c r="C73" t="s">
        <v>1</v>
      </c>
      <c r="D73" t="s">
        <v>2</v>
      </c>
      <c r="E73" t="s">
        <v>3</v>
      </c>
      <c r="F73" t="s">
        <v>4</v>
      </c>
      <c r="G73" t="s">
        <v>5</v>
      </c>
      <c r="H73" t="s">
        <v>6</v>
      </c>
      <c r="I73" t="s">
        <v>7</v>
      </c>
      <c r="J73" t="s">
        <v>8</v>
      </c>
      <c r="K73" t="s">
        <v>9</v>
      </c>
      <c r="L73" t="s">
        <v>10</v>
      </c>
      <c r="M73" t="s">
        <v>11</v>
      </c>
      <c r="N73" t="s">
        <v>12</v>
      </c>
      <c r="O73" t="s">
        <v>13</v>
      </c>
      <c r="P73" t="s">
        <v>14</v>
      </c>
      <c r="Q73" t="s">
        <v>15</v>
      </c>
      <c r="R73" t="s">
        <v>16</v>
      </c>
      <c r="S73" t="s">
        <v>17</v>
      </c>
      <c r="T73" t="s">
        <v>18</v>
      </c>
      <c r="U73" t="s">
        <v>19</v>
      </c>
    </row>
    <row r="74" spans="1:21" x14ac:dyDescent="0.25">
      <c r="A74" t="s">
        <v>21</v>
      </c>
      <c r="B74">
        <v>31</v>
      </c>
      <c r="C74">
        <v>13</v>
      </c>
      <c r="D74">
        <v>5</v>
      </c>
      <c r="E74">
        <v>6</v>
      </c>
      <c r="F74">
        <v>2</v>
      </c>
      <c r="G74">
        <v>4</v>
      </c>
      <c r="H74">
        <v>1</v>
      </c>
      <c r="I74">
        <v>2</v>
      </c>
      <c r="J74">
        <v>0</v>
      </c>
      <c r="K74">
        <v>0</v>
      </c>
      <c r="L74">
        <v>0</v>
      </c>
      <c r="M74">
        <v>0</v>
      </c>
      <c r="N74">
        <v>1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</row>
    <row r="75" spans="1:21" x14ac:dyDescent="0.25">
      <c r="A75" t="s">
        <v>22</v>
      </c>
      <c r="B75">
        <v>24</v>
      </c>
      <c r="C75">
        <v>12</v>
      </c>
      <c r="D75">
        <v>7</v>
      </c>
      <c r="E75">
        <v>3</v>
      </c>
      <c r="F75">
        <v>2</v>
      </c>
      <c r="G75">
        <v>1</v>
      </c>
      <c r="H75">
        <v>1</v>
      </c>
      <c r="I75">
        <v>0</v>
      </c>
      <c r="J75">
        <v>1</v>
      </c>
      <c r="K75">
        <v>0</v>
      </c>
      <c r="L75">
        <v>0</v>
      </c>
      <c r="M75">
        <v>0</v>
      </c>
      <c r="N75">
        <v>1</v>
      </c>
      <c r="O75">
        <v>0</v>
      </c>
      <c r="P75">
        <v>0</v>
      </c>
      <c r="Q75">
        <v>0</v>
      </c>
      <c r="R75">
        <v>0</v>
      </c>
      <c r="S75">
        <v>1</v>
      </c>
      <c r="T75">
        <v>0</v>
      </c>
      <c r="U75">
        <v>1</v>
      </c>
    </row>
    <row r="76" spans="1:21" x14ac:dyDescent="0.25">
      <c r="A76" t="s">
        <v>23</v>
      </c>
      <c r="B76">
        <v>33</v>
      </c>
      <c r="C76">
        <v>13</v>
      </c>
      <c r="D76">
        <v>6</v>
      </c>
      <c r="E76">
        <v>3</v>
      </c>
      <c r="F76">
        <v>1</v>
      </c>
      <c r="G76">
        <v>0</v>
      </c>
      <c r="H76">
        <v>1</v>
      </c>
      <c r="I76">
        <v>1</v>
      </c>
      <c r="J76">
        <v>0</v>
      </c>
      <c r="K76">
        <v>1</v>
      </c>
      <c r="L76">
        <v>1</v>
      </c>
      <c r="M76">
        <v>1</v>
      </c>
      <c r="N76">
        <v>0</v>
      </c>
      <c r="O76">
        <v>1</v>
      </c>
      <c r="P76">
        <v>0</v>
      </c>
      <c r="Q76">
        <v>1</v>
      </c>
      <c r="R76">
        <v>0</v>
      </c>
      <c r="S76">
        <v>0</v>
      </c>
      <c r="T76">
        <v>1</v>
      </c>
      <c r="U76">
        <v>0</v>
      </c>
    </row>
    <row r="77" spans="1:21" x14ac:dyDescent="0.25">
      <c r="A77" t="s">
        <v>24</v>
      </c>
      <c r="B77">
        <v>30</v>
      </c>
      <c r="C77">
        <v>13</v>
      </c>
      <c r="D77">
        <v>6</v>
      </c>
      <c r="E77">
        <v>2</v>
      </c>
      <c r="F77">
        <v>2</v>
      </c>
      <c r="G77">
        <v>3</v>
      </c>
      <c r="H77">
        <v>2</v>
      </c>
      <c r="I77">
        <v>0</v>
      </c>
      <c r="J77">
        <v>0</v>
      </c>
      <c r="K77">
        <v>0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</row>
    <row r="78" spans="1:21" x14ac:dyDescent="0.25">
      <c r="A78" t="s">
        <v>25</v>
      </c>
      <c r="B78">
        <v>26</v>
      </c>
      <c r="C78">
        <v>14</v>
      </c>
      <c r="D78">
        <v>10</v>
      </c>
      <c r="E78">
        <v>2</v>
      </c>
      <c r="F78">
        <v>0</v>
      </c>
      <c r="G78">
        <v>3</v>
      </c>
      <c r="H78">
        <v>2</v>
      </c>
      <c r="I78">
        <v>1</v>
      </c>
      <c r="J78">
        <v>0</v>
      </c>
      <c r="K78">
        <v>1</v>
      </c>
      <c r="L78">
        <v>1</v>
      </c>
      <c r="M78">
        <v>0</v>
      </c>
      <c r="N78">
        <v>1</v>
      </c>
      <c r="O78">
        <v>0</v>
      </c>
      <c r="P78">
        <v>0</v>
      </c>
      <c r="Q78">
        <v>1</v>
      </c>
      <c r="R78">
        <v>0</v>
      </c>
      <c r="S78">
        <v>0</v>
      </c>
      <c r="T78">
        <v>1</v>
      </c>
      <c r="U78">
        <v>0</v>
      </c>
    </row>
    <row r="79" spans="1:21" x14ac:dyDescent="0.25">
      <c r="A79" t="s">
        <v>26</v>
      </c>
      <c r="B79">
        <v>32</v>
      </c>
      <c r="C79">
        <v>11</v>
      </c>
      <c r="D79">
        <v>7</v>
      </c>
      <c r="E79">
        <v>3</v>
      </c>
      <c r="F79">
        <v>1</v>
      </c>
      <c r="G79">
        <v>2</v>
      </c>
      <c r="H79">
        <v>1</v>
      </c>
      <c r="I79">
        <v>1</v>
      </c>
      <c r="J79">
        <v>2</v>
      </c>
      <c r="K79">
        <v>0</v>
      </c>
      <c r="L79">
        <v>0</v>
      </c>
      <c r="M79">
        <v>0</v>
      </c>
      <c r="N79">
        <v>0</v>
      </c>
      <c r="O79">
        <v>0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</row>
    <row r="80" spans="1:21" x14ac:dyDescent="0.25">
      <c r="A80" t="s">
        <v>27</v>
      </c>
      <c r="B80">
        <v>30</v>
      </c>
      <c r="C80">
        <v>9</v>
      </c>
      <c r="D80">
        <v>6</v>
      </c>
      <c r="E80">
        <v>6</v>
      </c>
      <c r="F80">
        <v>2</v>
      </c>
      <c r="G80">
        <v>1</v>
      </c>
      <c r="H80">
        <v>1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1</v>
      </c>
      <c r="P80">
        <v>1</v>
      </c>
      <c r="Q80">
        <v>1</v>
      </c>
      <c r="R80">
        <v>0</v>
      </c>
      <c r="S80">
        <v>0</v>
      </c>
      <c r="T80">
        <v>0</v>
      </c>
      <c r="U80">
        <v>0</v>
      </c>
    </row>
    <row r="81" spans="1:21" x14ac:dyDescent="0.25">
      <c r="A81" t="s">
        <v>28</v>
      </c>
      <c r="B81">
        <v>32</v>
      </c>
      <c r="C81">
        <v>11</v>
      </c>
      <c r="D81">
        <v>6</v>
      </c>
      <c r="E81">
        <v>4</v>
      </c>
      <c r="F81">
        <v>1</v>
      </c>
      <c r="G81">
        <v>1</v>
      </c>
      <c r="H81">
        <v>0</v>
      </c>
      <c r="I81">
        <v>0</v>
      </c>
      <c r="J81">
        <v>1</v>
      </c>
      <c r="K81">
        <v>0</v>
      </c>
      <c r="L81">
        <v>0</v>
      </c>
      <c r="M81">
        <v>1</v>
      </c>
      <c r="N81">
        <v>3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</row>
    <row r="82" spans="1:21" x14ac:dyDescent="0.25">
      <c r="A82" t="s">
        <v>29</v>
      </c>
      <c r="B82">
        <v>29</v>
      </c>
      <c r="C82">
        <v>13</v>
      </c>
      <c r="D82">
        <v>5</v>
      </c>
      <c r="E82">
        <v>3</v>
      </c>
      <c r="F82">
        <v>3</v>
      </c>
      <c r="G82">
        <v>1</v>
      </c>
      <c r="H82">
        <v>2</v>
      </c>
      <c r="I82">
        <v>1</v>
      </c>
      <c r="J82">
        <v>1</v>
      </c>
      <c r="K82">
        <v>3</v>
      </c>
      <c r="L82">
        <v>3</v>
      </c>
      <c r="M82">
        <v>1</v>
      </c>
      <c r="N82">
        <v>0</v>
      </c>
      <c r="O82">
        <v>0</v>
      </c>
      <c r="P82">
        <v>0</v>
      </c>
      <c r="Q82">
        <v>1</v>
      </c>
      <c r="R82">
        <v>0</v>
      </c>
      <c r="S82">
        <v>0</v>
      </c>
      <c r="T82">
        <v>0</v>
      </c>
      <c r="U82">
        <v>1</v>
      </c>
    </row>
    <row r="83" spans="1:21" x14ac:dyDescent="0.25">
      <c r="A83" t="s">
        <v>31</v>
      </c>
      <c r="B83">
        <v>28</v>
      </c>
      <c r="C83">
        <v>5</v>
      </c>
      <c r="D83">
        <v>6</v>
      </c>
      <c r="E83">
        <v>4</v>
      </c>
      <c r="F83">
        <v>0</v>
      </c>
      <c r="G83">
        <v>5</v>
      </c>
      <c r="H83">
        <v>3</v>
      </c>
      <c r="I83">
        <v>1</v>
      </c>
      <c r="J83">
        <v>0</v>
      </c>
      <c r="K83">
        <v>1</v>
      </c>
      <c r="L83">
        <v>0</v>
      </c>
      <c r="M83">
        <v>0</v>
      </c>
      <c r="N83">
        <v>1</v>
      </c>
      <c r="O83">
        <v>0</v>
      </c>
      <c r="P83">
        <v>1</v>
      </c>
      <c r="Q83">
        <v>2</v>
      </c>
      <c r="R83">
        <v>1</v>
      </c>
      <c r="S83">
        <v>0</v>
      </c>
      <c r="T83">
        <v>2</v>
      </c>
      <c r="U83">
        <v>0</v>
      </c>
    </row>
    <row r="84" spans="1:21" x14ac:dyDescent="0.25">
      <c r="B84">
        <f>SUM($B$74:B83)</f>
        <v>295</v>
      </c>
      <c r="C84">
        <f>SUM($B$74:C83)</f>
        <v>409</v>
      </c>
      <c r="D84">
        <f>SUM($B$74:D83)</f>
        <v>473</v>
      </c>
      <c r="E84">
        <f>SUM($B$74:E83)</f>
        <v>509</v>
      </c>
      <c r="F84">
        <f>SUM($B$74:F83)</f>
        <v>523</v>
      </c>
      <c r="G84">
        <f>SUM($B$74:G83)</f>
        <v>544</v>
      </c>
      <c r="H84">
        <f>SUM($B$74:H83)</f>
        <v>558</v>
      </c>
      <c r="I84">
        <f>SUM($B$74:I83)</f>
        <v>566</v>
      </c>
      <c r="J84">
        <f>SUM($B$74:J83)</f>
        <v>571</v>
      </c>
      <c r="K84">
        <f>SUM($B$74:K83)</f>
        <v>577</v>
      </c>
      <c r="L84">
        <f>SUM($B$74:L83)</f>
        <v>583</v>
      </c>
      <c r="M84">
        <f>SUM($B$74:M83)</f>
        <v>586</v>
      </c>
      <c r="N84">
        <f>SUM($B$74:N83)</f>
        <v>593</v>
      </c>
      <c r="O84">
        <f>SUM($B$74:O83)</f>
        <v>595</v>
      </c>
      <c r="P84">
        <f>SUM($B$74:P83)</f>
        <v>598</v>
      </c>
      <c r="Q84">
        <f>SUM($B$74:Q83)</f>
        <v>604</v>
      </c>
      <c r="R84">
        <f>SUM($B$74:R83)</f>
        <v>605</v>
      </c>
      <c r="S84">
        <f>SUM($B$74:S83)</f>
        <v>606</v>
      </c>
      <c r="T84">
        <f>SUM($B$74:T83)</f>
        <v>610</v>
      </c>
      <c r="U84">
        <f>SUM($B$74:U83)</f>
        <v>612</v>
      </c>
    </row>
    <row r="85" spans="1:21" x14ac:dyDescent="0.25">
      <c r="B85">
        <f>B84/($F$72*COUNT(B74:B83))</f>
        <v>0.38815789473684209</v>
      </c>
      <c r="C85">
        <f t="shared" ref="C85:U85" si="13">C84/($F$72*COUNT(C74:C83))</f>
        <v>0.53815789473684206</v>
      </c>
      <c r="D85">
        <f t="shared" si="13"/>
        <v>0.62236842105263157</v>
      </c>
      <c r="E85">
        <f t="shared" si="13"/>
        <v>0.66973684210526319</v>
      </c>
      <c r="F85">
        <f t="shared" si="13"/>
        <v>0.68815789473684208</v>
      </c>
      <c r="G85">
        <f t="shared" si="13"/>
        <v>0.71578947368421053</v>
      </c>
      <c r="H85">
        <f t="shared" si="13"/>
        <v>0.73421052631578942</v>
      </c>
      <c r="I85">
        <f t="shared" si="13"/>
        <v>0.74473684210526314</v>
      </c>
      <c r="J85">
        <f t="shared" si="13"/>
        <v>0.75131578947368416</v>
      </c>
      <c r="K85">
        <f t="shared" si="13"/>
        <v>0.75921052631578945</v>
      </c>
      <c r="L85">
        <f t="shared" si="13"/>
        <v>0.76710526315789473</v>
      </c>
      <c r="M85">
        <f t="shared" si="13"/>
        <v>0.77105263157894732</v>
      </c>
      <c r="N85">
        <f t="shared" si="13"/>
        <v>0.78026315789473688</v>
      </c>
      <c r="O85">
        <f t="shared" si="13"/>
        <v>0.78289473684210531</v>
      </c>
      <c r="P85">
        <f t="shared" si="13"/>
        <v>0.7868421052631579</v>
      </c>
      <c r="Q85">
        <f t="shared" si="13"/>
        <v>0.79473684210526319</v>
      </c>
      <c r="R85">
        <f t="shared" si="13"/>
        <v>0.79605263157894735</v>
      </c>
      <c r="S85">
        <f t="shared" si="13"/>
        <v>0.79736842105263162</v>
      </c>
      <c r="T85">
        <f t="shared" si="13"/>
        <v>0.80263157894736847</v>
      </c>
      <c r="U85">
        <f t="shared" si="13"/>
        <v>0.80526315789473679</v>
      </c>
    </row>
    <row r="88" spans="1:21" x14ac:dyDescent="0.25">
      <c r="A88" s="1" t="s">
        <v>38</v>
      </c>
      <c r="C88" t="s">
        <v>34</v>
      </c>
      <c r="D88">
        <v>659</v>
      </c>
      <c r="E88" t="s">
        <v>20</v>
      </c>
      <c r="F88">
        <v>73</v>
      </c>
      <c r="G88">
        <f>SUM(D88+F88)</f>
        <v>732</v>
      </c>
      <c r="H88">
        <v>73</v>
      </c>
    </row>
    <row r="89" spans="1:21" x14ac:dyDescent="0.25">
      <c r="B89" t="s">
        <v>0</v>
      </c>
      <c r="C89" t="s">
        <v>1</v>
      </c>
      <c r="D89" t="s">
        <v>2</v>
      </c>
      <c r="E89" t="s">
        <v>3</v>
      </c>
      <c r="F89" t="s">
        <v>4</v>
      </c>
      <c r="G89" t="s">
        <v>5</v>
      </c>
      <c r="H89" t="s">
        <v>6</v>
      </c>
      <c r="I89" t="s">
        <v>7</v>
      </c>
      <c r="J89" t="s">
        <v>8</v>
      </c>
      <c r="K89" t="s">
        <v>9</v>
      </c>
      <c r="L89" t="s">
        <v>10</v>
      </c>
      <c r="M89" t="s">
        <v>11</v>
      </c>
      <c r="N89" t="s">
        <v>12</v>
      </c>
      <c r="O89" t="s">
        <v>13</v>
      </c>
      <c r="P89" t="s">
        <v>14</v>
      </c>
      <c r="Q89" t="s">
        <v>15</v>
      </c>
      <c r="R89" t="s">
        <v>16</v>
      </c>
      <c r="S89" t="s">
        <v>17</v>
      </c>
      <c r="T89" t="s">
        <v>18</v>
      </c>
      <c r="U89" t="s">
        <v>19</v>
      </c>
    </row>
    <row r="90" spans="1:21" x14ac:dyDescent="0.25">
      <c r="A90" t="s">
        <v>21</v>
      </c>
      <c r="B90">
        <v>25</v>
      </c>
      <c r="C90">
        <v>12</v>
      </c>
      <c r="D90">
        <v>4</v>
      </c>
      <c r="E90">
        <v>2</v>
      </c>
      <c r="F90">
        <v>6</v>
      </c>
      <c r="G90">
        <v>1</v>
      </c>
      <c r="H90">
        <v>2</v>
      </c>
      <c r="I90">
        <v>2</v>
      </c>
      <c r="J90">
        <v>1</v>
      </c>
      <c r="K90">
        <v>1</v>
      </c>
      <c r="L90">
        <v>1</v>
      </c>
      <c r="M90">
        <v>1</v>
      </c>
      <c r="N90">
        <v>1</v>
      </c>
      <c r="O90">
        <v>0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</row>
    <row r="91" spans="1:21" x14ac:dyDescent="0.25">
      <c r="A91" t="s">
        <v>22</v>
      </c>
      <c r="B91">
        <v>36</v>
      </c>
      <c r="C91">
        <v>7</v>
      </c>
      <c r="D91">
        <v>7</v>
      </c>
      <c r="E91">
        <v>3</v>
      </c>
      <c r="F91">
        <v>1</v>
      </c>
      <c r="G91">
        <v>1</v>
      </c>
      <c r="H91">
        <v>2</v>
      </c>
      <c r="I91">
        <v>0</v>
      </c>
      <c r="J91">
        <v>0</v>
      </c>
      <c r="K91">
        <v>1</v>
      </c>
      <c r="L91">
        <v>0</v>
      </c>
      <c r="M91">
        <v>2</v>
      </c>
      <c r="N91">
        <v>1</v>
      </c>
      <c r="O91">
        <v>0</v>
      </c>
      <c r="P91">
        <v>0</v>
      </c>
      <c r="Q91">
        <v>0</v>
      </c>
      <c r="R91">
        <v>0</v>
      </c>
      <c r="S91">
        <v>1</v>
      </c>
      <c r="T91">
        <v>0</v>
      </c>
      <c r="U91">
        <v>0</v>
      </c>
    </row>
    <row r="92" spans="1:21" x14ac:dyDescent="0.25">
      <c r="A92" t="s">
        <v>23</v>
      </c>
      <c r="B92">
        <v>30</v>
      </c>
      <c r="C92">
        <v>8</v>
      </c>
      <c r="D92">
        <v>6</v>
      </c>
      <c r="E92">
        <v>3</v>
      </c>
      <c r="F92">
        <v>3</v>
      </c>
      <c r="G92">
        <v>1</v>
      </c>
      <c r="H92">
        <v>0</v>
      </c>
      <c r="I92">
        <v>0</v>
      </c>
      <c r="J92">
        <v>1</v>
      </c>
      <c r="K92">
        <v>0</v>
      </c>
      <c r="L92">
        <v>1</v>
      </c>
      <c r="M92">
        <v>1</v>
      </c>
      <c r="N92">
        <v>0</v>
      </c>
      <c r="O92">
        <v>0</v>
      </c>
      <c r="P92">
        <v>1</v>
      </c>
      <c r="Q92">
        <v>0</v>
      </c>
      <c r="R92">
        <v>1</v>
      </c>
      <c r="S92">
        <v>0</v>
      </c>
      <c r="T92">
        <v>0</v>
      </c>
      <c r="U92">
        <v>1</v>
      </c>
    </row>
    <row r="93" spans="1:21" x14ac:dyDescent="0.25">
      <c r="A93" t="s">
        <v>24</v>
      </c>
      <c r="B93">
        <v>29</v>
      </c>
      <c r="C93">
        <v>14</v>
      </c>
      <c r="D93">
        <v>5</v>
      </c>
      <c r="E93">
        <v>1</v>
      </c>
      <c r="F93">
        <v>3</v>
      </c>
      <c r="G93">
        <v>0</v>
      </c>
      <c r="H93">
        <v>2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2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</row>
    <row r="94" spans="1:21" x14ac:dyDescent="0.25">
      <c r="A94" t="s">
        <v>25</v>
      </c>
      <c r="B94">
        <v>30</v>
      </c>
      <c r="C94">
        <v>10</v>
      </c>
      <c r="D94">
        <v>7</v>
      </c>
      <c r="E94">
        <v>5</v>
      </c>
      <c r="F94">
        <v>3</v>
      </c>
      <c r="G94">
        <v>0</v>
      </c>
      <c r="H94">
        <v>4</v>
      </c>
      <c r="I94">
        <v>0</v>
      </c>
      <c r="J94">
        <v>4</v>
      </c>
      <c r="K94">
        <v>0</v>
      </c>
      <c r="L94">
        <v>0</v>
      </c>
      <c r="M94">
        <v>1</v>
      </c>
      <c r="N94">
        <v>0</v>
      </c>
      <c r="O94">
        <v>0</v>
      </c>
      <c r="P94">
        <v>2</v>
      </c>
      <c r="Q94">
        <v>1</v>
      </c>
      <c r="R94">
        <v>0</v>
      </c>
      <c r="S94">
        <v>0</v>
      </c>
      <c r="T94">
        <v>0</v>
      </c>
      <c r="U94">
        <v>0</v>
      </c>
    </row>
    <row r="95" spans="1:21" x14ac:dyDescent="0.25">
      <c r="A95" t="s">
        <v>26</v>
      </c>
      <c r="B95">
        <v>23</v>
      </c>
      <c r="C95">
        <v>11</v>
      </c>
      <c r="D95">
        <v>8</v>
      </c>
      <c r="E95">
        <v>5</v>
      </c>
      <c r="F95">
        <v>0</v>
      </c>
      <c r="G95">
        <v>1</v>
      </c>
      <c r="H95">
        <v>0</v>
      </c>
      <c r="I95">
        <v>0</v>
      </c>
      <c r="J95">
        <v>0</v>
      </c>
      <c r="K95">
        <v>1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1</v>
      </c>
      <c r="S95">
        <v>0</v>
      </c>
      <c r="T95">
        <v>1</v>
      </c>
      <c r="U95">
        <v>1</v>
      </c>
    </row>
    <row r="96" spans="1:21" x14ac:dyDescent="0.25">
      <c r="A96" t="s">
        <v>27</v>
      </c>
      <c r="B96">
        <v>22</v>
      </c>
      <c r="C96">
        <v>13</v>
      </c>
      <c r="D96">
        <v>7</v>
      </c>
      <c r="E96">
        <v>0</v>
      </c>
      <c r="F96">
        <v>2</v>
      </c>
      <c r="G96">
        <v>2</v>
      </c>
      <c r="H96">
        <v>0</v>
      </c>
      <c r="I96">
        <v>1</v>
      </c>
      <c r="J96">
        <v>1</v>
      </c>
      <c r="K96">
        <v>0</v>
      </c>
      <c r="L96">
        <v>0</v>
      </c>
      <c r="M96">
        <v>1</v>
      </c>
      <c r="N96">
        <v>0</v>
      </c>
      <c r="O96">
        <v>0</v>
      </c>
      <c r="P96">
        <v>0</v>
      </c>
      <c r="Q96">
        <v>2</v>
      </c>
      <c r="R96">
        <v>0</v>
      </c>
      <c r="S96">
        <v>0</v>
      </c>
      <c r="T96">
        <v>0</v>
      </c>
      <c r="U96">
        <v>0</v>
      </c>
    </row>
    <row r="97" spans="1:21" x14ac:dyDescent="0.25">
      <c r="A97" t="s">
        <v>28</v>
      </c>
      <c r="B97">
        <v>35</v>
      </c>
      <c r="C97">
        <v>11</v>
      </c>
      <c r="D97">
        <v>3</v>
      </c>
      <c r="E97">
        <v>2</v>
      </c>
      <c r="F97">
        <v>5</v>
      </c>
      <c r="G97">
        <v>2</v>
      </c>
      <c r="H97">
        <v>0</v>
      </c>
      <c r="I97">
        <v>0</v>
      </c>
      <c r="J97">
        <v>1</v>
      </c>
      <c r="K97">
        <v>1</v>
      </c>
      <c r="L97">
        <v>0</v>
      </c>
      <c r="M97">
        <v>1</v>
      </c>
      <c r="N97">
        <v>0</v>
      </c>
      <c r="O97">
        <v>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</row>
    <row r="98" spans="1:21" x14ac:dyDescent="0.25">
      <c r="A98" t="s">
        <v>29</v>
      </c>
      <c r="B98">
        <v>31</v>
      </c>
      <c r="C98">
        <v>13</v>
      </c>
      <c r="D98">
        <v>6</v>
      </c>
      <c r="E98">
        <v>1</v>
      </c>
      <c r="F98">
        <v>2</v>
      </c>
      <c r="G98">
        <v>0</v>
      </c>
      <c r="H98">
        <v>3</v>
      </c>
      <c r="I98">
        <v>1</v>
      </c>
      <c r="J98">
        <v>0</v>
      </c>
      <c r="K98">
        <v>1</v>
      </c>
      <c r="L98">
        <v>0</v>
      </c>
      <c r="M98">
        <v>0</v>
      </c>
      <c r="N98">
        <v>1</v>
      </c>
      <c r="O98">
        <v>2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</row>
    <row r="99" spans="1:21" x14ac:dyDescent="0.25">
      <c r="A99" t="s">
        <v>31</v>
      </c>
      <c r="B99">
        <v>26</v>
      </c>
      <c r="C99">
        <v>13</v>
      </c>
      <c r="D99">
        <v>6</v>
      </c>
      <c r="E99">
        <v>3</v>
      </c>
      <c r="F99">
        <v>3</v>
      </c>
      <c r="G99">
        <v>3</v>
      </c>
      <c r="H99">
        <v>0</v>
      </c>
      <c r="I99">
        <v>1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1</v>
      </c>
      <c r="T99">
        <v>0</v>
      </c>
      <c r="U99">
        <v>1</v>
      </c>
    </row>
    <row r="100" spans="1:21" x14ac:dyDescent="0.25">
      <c r="B100">
        <f>SUM($B$90:B99)</f>
        <v>287</v>
      </c>
      <c r="C100">
        <f>SUM($B$90:C99)</f>
        <v>399</v>
      </c>
      <c r="D100">
        <f>SUM($B$90:D99)</f>
        <v>458</v>
      </c>
      <c r="E100">
        <f>SUM($B$90:E99)</f>
        <v>483</v>
      </c>
      <c r="F100">
        <f>SUM($B$90:F99)</f>
        <v>511</v>
      </c>
      <c r="G100">
        <f>SUM($B$90:G99)</f>
        <v>522</v>
      </c>
      <c r="H100">
        <f>SUM($B$90:H99)</f>
        <v>535</v>
      </c>
      <c r="I100">
        <f>SUM($B$90:I99)</f>
        <v>541</v>
      </c>
      <c r="J100">
        <f>SUM($B$90:J99)</f>
        <v>550</v>
      </c>
      <c r="K100">
        <f>SUM($B$90:K99)</f>
        <v>555</v>
      </c>
      <c r="L100">
        <f>SUM($B$90:L99)</f>
        <v>558</v>
      </c>
      <c r="M100">
        <f>SUM($B$90:M99)</f>
        <v>565</v>
      </c>
      <c r="N100">
        <f>SUM($B$90:N99)</f>
        <v>568</v>
      </c>
      <c r="O100">
        <f>SUM($B$90:O99)</f>
        <v>573</v>
      </c>
      <c r="P100">
        <f>SUM($B$90:P99)</f>
        <v>577</v>
      </c>
      <c r="Q100">
        <f>SUM($B$90:Q99)</f>
        <v>580</v>
      </c>
      <c r="R100">
        <f>SUM($B$90:R99)</f>
        <v>582</v>
      </c>
      <c r="S100">
        <f>SUM($B$90:S99)</f>
        <v>584</v>
      </c>
      <c r="T100">
        <f>SUM($B$90:T99)</f>
        <v>585</v>
      </c>
      <c r="U100">
        <f>SUM($B$90:U99)</f>
        <v>588</v>
      </c>
    </row>
    <row r="101" spans="1:21" x14ac:dyDescent="0.25">
      <c r="B101">
        <f>B100/($F$88*COUNT(B90:B99))</f>
        <v>0.39315068493150684</v>
      </c>
      <c r="C101">
        <f t="shared" ref="C101:U101" si="14">C100/($F$88*COUNT(C90:C99))</f>
        <v>0.54657534246575346</v>
      </c>
      <c r="D101">
        <f t="shared" si="14"/>
        <v>0.62739726027397258</v>
      </c>
      <c r="E101">
        <f t="shared" si="14"/>
        <v>0.66164383561643836</v>
      </c>
      <c r="F101">
        <f t="shared" si="14"/>
        <v>0.7</v>
      </c>
      <c r="G101">
        <f t="shared" si="14"/>
        <v>0.71506849315068488</v>
      </c>
      <c r="H101">
        <f t="shared" si="14"/>
        <v>0.73287671232876717</v>
      </c>
      <c r="I101">
        <f t="shared" si="14"/>
        <v>0.74109589041095891</v>
      </c>
      <c r="J101">
        <f t="shared" si="14"/>
        <v>0.75342465753424659</v>
      </c>
      <c r="K101">
        <f t="shared" si="14"/>
        <v>0.76027397260273977</v>
      </c>
      <c r="L101">
        <f t="shared" si="14"/>
        <v>0.76438356164383559</v>
      </c>
      <c r="M101">
        <f t="shared" si="14"/>
        <v>0.77397260273972601</v>
      </c>
      <c r="N101">
        <f t="shared" si="14"/>
        <v>0.77808219178082194</v>
      </c>
      <c r="O101">
        <f t="shared" si="14"/>
        <v>0.78493150684931512</v>
      </c>
      <c r="P101">
        <f t="shared" si="14"/>
        <v>0.79041095890410962</v>
      </c>
      <c r="Q101">
        <f t="shared" si="14"/>
        <v>0.79452054794520544</v>
      </c>
      <c r="R101">
        <f t="shared" si="14"/>
        <v>0.79726027397260268</v>
      </c>
      <c r="S101">
        <f t="shared" si="14"/>
        <v>0.8</v>
      </c>
      <c r="T101">
        <f t="shared" si="14"/>
        <v>0.80136986301369861</v>
      </c>
      <c r="U101">
        <f t="shared" si="14"/>
        <v>0.80547945205479454</v>
      </c>
    </row>
    <row r="104" spans="1:21" x14ac:dyDescent="0.25">
      <c r="A104" s="1" t="s">
        <v>37</v>
      </c>
      <c r="C104" t="s">
        <v>34</v>
      </c>
      <c r="D104">
        <v>574</v>
      </c>
      <c r="E104" t="s">
        <v>20</v>
      </c>
      <c r="F104">
        <v>63</v>
      </c>
      <c r="G104">
        <f>SUM(D104+F104)</f>
        <v>637</v>
      </c>
      <c r="H104">
        <v>63</v>
      </c>
    </row>
    <row r="105" spans="1:21" x14ac:dyDescent="0.25">
      <c r="B105" t="s">
        <v>0</v>
      </c>
      <c r="C105" t="s">
        <v>1</v>
      </c>
      <c r="D105" t="s">
        <v>2</v>
      </c>
      <c r="E105" t="s">
        <v>3</v>
      </c>
      <c r="F105" t="s">
        <v>4</v>
      </c>
      <c r="G105" t="s">
        <v>5</v>
      </c>
      <c r="H105" t="s">
        <v>6</v>
      </c>
      <c r="I105" t="s">
        <v>7</v>
      </c>
      <c r="J105" t="s">
        <v>8</v>
      </c>
      <c r="K105" t="s">
        <v>9</v>
      </c>
      <c r="L105" t="s">
        <v>10</v>
      </c>
      <c r="M105" t="s">
        <v>11</v>
      </c>
      <c r="N105" t="s">
        <v>12</v>
      </c>
      <c r="O105" t="s">
        <v>13</v>
      </c>
      <c r="P105" t="s">
        <v>14</v>
      </c>
      <c r="Q105" t="s">
        <v>15</v>
      </c>
      <c r="R105" t="s">
        <v>16</v>
      </c>
      <c r="S105" t="s">
        <v>17</v>
      </c>
      <c r="T105" t="s">
        <v>18</v>
      </c>
      <c r="U105" t="s">
        <v>19</v>
      </c>
    </row>
    <row r="106" spans="1:21" x14ac:dyDescent="0.25">
      <c r="A106" t="s">
        <v>21</v>
      </c>
      <c r="B106">
        <v>21</v>
      </c>
      <c r="C106">
        <v>7</v>
      </c>
      <c r="D106">
        <v>7</v>
      </c>
      <c r="E106">
        <v>1</v>
      </c>
      <c r="F106">
        <v>2</v>
      </c>
      <c r="G106">
        <v>4</v>
      </c>
      <c r="H106">
        <v>0</v>
      </c>
      <c r="I106">
        <v>1</v>
      </c>
      <c r="J106">
        <v>0</v>
      </c>
      <c r="K106">
        <v>0</v>
      </c>
      <c r="L106">
        <v>0</v>
      </c>
      <c r="M106">
        <v>1</v>
      </c>
      <c r="N106">
        <v>2</v>
      </c>
      <c r="O106">
        <v>0</v>
      </c>
      <c r="P106">
        <v>0</v>
      </c>
      <c r="Q106">
        <v>1</v>
      </c>
      <c r="R106">
        <v>1</v>
      </c>
      <c r="S106">
        <v>1</v>
      </c>
      <c r="T106">
        <v>0</v>
      </c>
      <c r="U106">
        <v>1</v>
      </c>
    </row>
    <row r="107" spans="1:21" x14ac:dyDescent="0.25">
      <c r="A107" t="s">
        <v>22</v>
      </c>
      <c r="B107">
        <v>32</v>
      </c>
      <c r="C107">
        <v>8</v>
      </c>
      <c r="D107">
        <v>1</v>
      </c>
      <c r="E107">
        <v>4</v>
      </c>
      <c r="F107">
        <v>1</v>
      </c>
      <c r="G107">
        <v>0</v>
      </c>
      <c r="H107">
        <v>0</v>
      </c>
      <c r="I107">
        <v>1</v>
      </c>
      <c r="J107">
        <v>1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1</v>
      </c>
      <c r="Q107">
        <v>1</v>
      </c>
      <c r="R107">
        <v>0</v>
      </c>
      <c r="S107">
        <v>0</v>
      </c>
      <c r="T107">
        <v>0</v>
      </c>
      <c r="U107">
        <v>0</v>
      </c>
    </row>
    <row r="108" spans="1:21" x14ac:dyDescent="0.25">
      <c r="A108" t="s">
        <v>23</v>
      </c>
      <c r="B108">
        <v>28</v>
      </c>
      <c r="C108">
        <v>11</v>
      </c>
      <c r="D108">
        <v>4</v>
      </c>
      <c r="E108">
        <v>5</v>
      </c>
      <c r="F108">
        <v>1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1</v>
      </c>
      <c r="P108">
        <v>1</v>
      </c>
      <c r="Q108">
        <v>0</v>
      </c>
      <c r="R108">
        <v>0</v>
      </c>
      <c r="S108">
        <v>0</v>
      </c>
      <c r="T108">
        <v>0</v>
      </c>
      <c r="U108">
        <v>0</v>
      </c>
    </row>
    <row r="109" spans="1:21" x14ac:dyDescent="0.25">
      <c r="A109" t="s">
        <v>24</v>
      </c>
      <c r="B109">
        <v>24</v>
      </c>
      <c r="C109">
        <v>7</v>
      </c>
      <c r="D109">
        <v>4</v>
      </c>
      <c r="E109">
        <v>8</v>
      </c>
      <c r="F109">
        <v>0</v>
      </c>
      <c r="G109">
        <v>5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1</v>
      </c>
      <c r="P109">
        <v>0</v>
      </c>
      <c r="Q109">
        <v>0</v>
      </c>
      <c r="R109">
        <v>0</v>
      </c>
      <c r="S109">
        <v>1</v>
      </c>
      <c r="T109">
        <v>0</v>
      </c>
      <c r="U109">
        <v>0</v>
      </c>
    </row>
    <row r="110" spans="1:21" x14ac:dyDescent="0.25">
      <c r="A110" t="s">
        <v>25</v>
      </c>
      <c r="B110">
        <v>22</v>
      </c>
      <c r="C110">
        <v>10</v>
      </c>
      <c r="D110">
        <v>5</v>
      </c>
      <c r="E110">
        <v>1</v>
      </c>
      <c r="F110">
        <v>1</v>
      </c>
      <c r="G110">
        <v>0</v>
      </c>
      <c r="H110">
        <v>1</v>
      </c>
      <c r="I110">
        <v>4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</v>
      </c>
      <c r="R110">
        <v>1</v>
      </c>
      <c r="S110">
        <v>0</v>
      </c>
      <c r="T110">
        <v>0</v>
      </c>
      <c r="U110">
        <v>0</v>
      </c>
    </row>
    <row r="111" spans="1:21" x14ac:dyDescent="0.25">
      <c r="A111" t="s">
        <v>26</v>
      </c>
      <c r="B111">
        <v>22</v>
      </c>
      <c r="C111">
        <v>10</v>
      </c>
      <c r="D111">
        <v>2</v>
      </c>
      <c r="E111">
        <v>6</v>
      </c>
      <c r="F111">
        <v>1</v>
      </c>
      <c r="G111">
        <v>0</v>
      </c>
      <c r="H111">
        <v>2</v>
      </c>
      <c r="I111">
        <v>0</v>
      </c>
      <c r="J111">
        <v>1</v>
      </c>
      <c r="K111">
        <v>1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1</v>
      </c>
      <c r="U111">
        <v>1</v>
      </c>
    </row>
    <row r="112" spans="1:21" x14ac:dyDescent="0.25">
      <c r="A112" t="s">
        <v>27</v>
      </c>
      <c r="B112">
        <v>23</v>
      </c>
      <c r="C112">
        <v>11</v>
      </c>
      <c r="D112">
        <v>8</v>
      </c>
      <c r="E112">
        <v>1</v>
      </c>
      <c r="F112">
        <v>0</v>
      </c>
      <c r="G112">
        <v>3</v>
      </c>
      <c r="H112">
        <v>0</v>
      </c>
      <c r="I112">
        <v>3</v>
      </c>
      <c r="J112">
        <v>0</v>
      </c>
      <c r="K112">
        <v>0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1</v>
      </c>
      <c r="T112">
        <v>0</v>
      </c>
      <c r="U112">
        <v>1</v>
      </c>
    </row>
    <row r="113" spans="1:21" x14ac:dyDescent="0.25">
      <c r="A113" t="s">
        <v>28</v>
      </c>
      <c r="B113">
        <v>25</v>
      </c>
      <c r="C113">
        <v>11</v>
      </c>
      <c r="D113">
        <v>4</v>
      </c>
      <c r="E113">
        <v>1</v>
      </c>
      <c r="F113">
        <v>2</v>
      </c>
      <c r="G113">
        <v>0</v>
      </c>
      <c r="H113">
        <v>0</v>
      </c>
      <c r="I113">
        <v>1</v>
      </c>
      <c r="J113">
        <v>2</v>
      </c>
      <c r="K113">
        <v>0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1</v>
      </c>
      <c r="T113">
        <v>0</v>
      </c>
      <c r="U113">
        <v>0</v>
      </c>
    </row>
    <row r="114" spans="1:21" x14ac:dyDescent="0.25">
      <c r="A114" t="s">
        <v>29</v>
      </c>
      <c r="B114">
        <v>21</v>
      </c>
      <c r="C114">
        <v>10</v>
      </c>
      <c r="D114">
        <v>5</v>
      </c>
      <c r="E114">
        <v>4</v>
      </c>
      <c r="F114">
        <v>4</v>
      </c>
      <c r="G114">
        <v>1</v>
      </c>
      <c r="H114">
        <v>0</v>
      </c>
      <c r="I114">
        <v>0</v>
      </c>
      <c r="J114">
        <v>1</v>
      </c>
      <c r="K114">
        <v>2</v>
      </c>
      <c r="L114">
        <v>0</v>
      </c>
      <c r="M114">
        <v>1</v>
      </c>
      <c r="N114">
        <v>0</v>
      </c>
      <c r="O114">
        <v>1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</row>
    <row r="115" spans="1:21" x14ac:dyDescent="0.25">
      <c r="A115" t="s">
        <v>31</v>
      </c>
      <c r="B115">
        <v>22</v>
      </c>
      <c r="C115">
        <v>10</v>
      </c>
      <c r="D115">
        <v>6</v>
      </c>
      <c r="E115">
        <v>3</v>
      </c>
      <c r="F115">
        <v>1</v>
      </c>
      <c r="G115">
        <v>3</v>
      </c>
      <c r="H115">
        <v>0</v>
      </c>
      <c r="I115">
        <v>0</v>
      </c>
      <c r="J115">
        <v>0</v>
      </c>
      <c r="K115">
        <v>2</v>
      </c>
      <c r="L115">
        <v>1</v>
      </c>
      <c r="M115">
        <v>0</v>
      </c>
      <c r="N115">
        <v>0</v>
      </c>
      <c r="O115">
        <v>0</v>
      </c>
      <c r="P115">
        <v>1</v>
      </c>
      <c r="Q115">
        <v>0</v>
      </c>
      <c r="R115">
        <v>0</v>
      </c>
      <c r="S115">
        <v>0</v>
      </c>
      <c r="T115">
        <v>0</v>
      </c>
      <c r="U115">
        <v>0</v>
      </c>
    </row>
    <row r="116" spans="1:21" x14ac:dyDescent="0.25">
      <c r="B116">
        <f>SUM($B$106:B115)</f>
        <v>240</v>
      </c>
      <c r="C116">
        <f>SUM($B$106:C115)</f>
        <v>335</v>
      </c>
      <c r="D116">
        <f>SUM($B$106:D115)</f>
        <v>381</v>
      </c>
      <c r="E116">
        <f>SUM($B$106:E115)</f>
        <v>415</v>
      </c>
      <c r="F116">
        <f>SUM($B$106:F115)</f>
        <v>428</v>
      </c>
      <c r="G116">
        <f>SUM($B$106:G115)</f>
        <v>445</v>
      </c>
      <c r="H116">
        <f>SUM($B$106:H115)</f>
        <v>449</v>
      </c>
      <c r="I116">
        <f>SUM($B$106:I115)</f>
        <v>459</v>
      </c>
      <c r="J116">
        <f>SUM($B$106:J115)</f>
        <v>465</v>
      </c>
      <c r="K116">
        <f>SUM($B$106:K115)</f>
        <v>471</v>
      </c>
      <c r="L116">
        <f>SUM($B$106:L115)</f>
        <v>477</v>
      </c>
      <c r="M116">
        <f>SUM($B$106:M115)</f>
        <v>481</v>
      </c>
      <c r="N116">
        <f>SUM($B$106:N115)</f>
        <v>483</v>
      </c>
      <c r="O116">
        <f>SUM($B$106:O115)</f>
        <v>486</v>
      </c>
      <c r="P116">
        <f>SUM($B$106:P115)</f>
        <v>489</v>
      </c>
      <c r="Q116">
        <f>SUM($B$106:Q115)</f>
        <v>492</v>
      </c>
      <c r="R116">
        <f>SUM($B$106:R115)</f>
        <v>494</v>
      </c>
      <c r="S116">
        <f>SUM($B$106:S115)</f>
        <v>498</v>
      </c>
      <c r="T116">
        <f>SUM($B$106:T115)</f>
        <v>499</v>
      </c>
      <c r="U116">
        <f>SUM($B$106:U115)</f>
        <v>502</v>
      </c>
    </row>
    <row r="117" spans="1:21" x14ac:dyDescent="0.25">
      <c r="B117">
        <f>B116/($F$104*COUNT(B106:B115))</f>
        <v>0.38095238095238093</v>
      </c>
      <c r="C117">
        <f t="shared" ref="C117:U117" si="15">C116/($F$104*COUNT(C106:C115))</f>
        <v>0.53174603174603174</v>
      </c>
      <c r="D117">
        <f t="shared" si="15"/>
        <v>0.60476190476190472</v>
      </c>
      <c r="E117">
        <f t="shared" si="15"/>
        <v>0.65873015873015872</v>
      </c>
      <c r="F117">
        <f t="shared" si="15"/>
        <v>0.67936507936507939</v>
      </c>
      <c r="G117">
        <f t="shared" si="15"/>
        <v>0.70634920634920639</v>
      </c>
      <c r="H117">
        <f t="shared" si="15"/>
        <v>0.71269841269841272</v>
      </c>
      <c r="I117">
        <f t="shared" si="15"/>
        <v>0.72857142857142854</v>
      </c>
      <c r="J117">
        <f t="shared" si="15"/>
        <v>0.73809523809523814</v>
      </c>
      <c r="K117">
        <f t="shared" si="15"/>
        <v>0.74761904761904763</v>
      </c>
      <c r="L117">
        <f t="shared" si="15"/>
        <v>0.75714285714285712</v>
      </c>
      <c r="M117">
        <f t="shared" si="15"/>
        <v>0.76349206349206344</v>
      </c>
      <c r="N117">
        <f t="shared" si="15"/>
        <v>0.76666666666666672</v>
      </c>
      <c r="O117">
        <f t="shared" si="15"/>
        <v>0.77142857142857146</v>
      </c>
      <c r="P117">
        <f t="shared" si="15"/>
        <v>0.77619047619047621</v>
      </c>
      <c r="Q117">
        <f t="shared" si="15"/>
        <v>0.78095238095238095</v>
      </c>
      <c r="R117">
        <f t="shared" si="15"/>
        <v>0.78412698412698412</v>
      </c>
      <c r="S117">
        <f t="shared" si="15"/>
        <v>0.79047619047619044</v>
      </c>
      <c r="T117">
        <f t="shared" si="15"/>
        <v>0.79206349206349203</v>
      </c>
      <c r="U117">
        <f t="shared" si="15"/>
        <v>0.79682539682539677</v>
      </c>
    </row>
    <row r="120" spans="1:21" x14ac:dyDescent="0.25">
      <c r="A120" s="1" t="s">
        <v>44</v>
      </c>
      <c r="C120" t="s">
        <v>34</v>
      </c>
      <c r="D120">
        <v>540</v>
      </c>
      <c r="E120" t="s">
        <v>20</v>
      </c>
      <c r="F120">
        <v>60</v>
      </c>
      <c r="G120">
        <f>SUM(D120+F120)</f>
        <v>600</v>
      </c>
      <c r="H120">
        <v>60</v>
      </c>
    </row>
    <row r="121" spans="1:21" x14ac:dyDescent="0.25">
      <c r="B121" t="s">
        <v>0</v>
      </c>
      <c r="C121" t="s">
        <v>1</v>
      </c>
      <c r="D121" t="s">
        <v>2</v>
      </c>
      <c r="E121" t="s">
        <v>3</v>
      </c>
      <c r="F121" t="s">
        <v>4</v>
      </c>
      <c r="G121" t="s">
        <v>5</v>
      </c>
      <c r="H121" t="s">
        <v>6</v>
      </c>
      <c r="I121" t="s">
        <v>7</v>
      </c>
      <c r="J121" t="s">
        <v>8</v>
      </c>
      <c r="K121" t="s">
        <v>9</v>
      </c>
      <c r="L121" t="s">
        <v>10</v>
      </c>
      <c r="M121" t="s">
        <v>11</v>
      </c>
      <c r="N121" t="s">
        <v>12</v>
      </c>
      <c r="O121" t="s">
        <v>13</v>
      </c>
      <c r="P121" t="s">
        <v>14</v>
      </c>
      <c r="Q121" t="s">
        <v>15</v>
      </c>
      <c r="R121" t="s">
        <v>16</v>
      </c>
      <c r="S121" t="s">
        <v>17</v>
      </c>
      <c r="T121" t="s">
        <v>18</v>
      </c>
      <c r="U121" t="s">
        <v>19</v>
      </c>
    </row>
    <row r="122" spans="1:21" x14ac:dyDescent="0.25">
      <c r="A122" t="s">
        <v>21</v>
      </c>
      <c r="B122">
        <v>20</v>
      </c>
      <c r="C122">
        <v>7</v>
      </c>
      <c r="D122">
        <v>2</v>
      </c>
      <c r="E122">
        <v>6</v>
      </c>
      <c r="F122">
        <v>2</v>
      </c>
      <c r="G122">
        <v>0</v>
      </c>
      <c r="H122">
        <v>1</v>
      </c>
      <c r="I122">
        <v>0</v>
      </c>
      <c r="J122">
        <v>0</v>
      </c>
      <c r="K122">
        <v>1</v>
      </c>
      <c r="L122">
        <v>3</v>
      </c>
      <c r="M122">
        <v>0</v>
      </c>
      <c r="N122">
        <v>1</v>
      </c>
      <c r="O122">
        <v>0</v>
      </c>
      <c r="P122">
        <v>0</v>
      </c>
      <c r="Q122">
        <v>0</v>
      </c>
      <c r="R122">
        <v>0</v>
      </c>
      <c r="S122">
        <v>1</v>
      </c>
      <c r="T122">
        <v>0</v>
      </c>
      <c r="U122">
        <v>0</v>
      </c>
    </row>
    <row r="123" spans="1:21" x14ac:dyDescent="0.25">
      <c r="A123" t="s">
        <v>22</v>
      </c>
      <c r="B123">
        <v>23</v>
      </c>
      <c r="C123">
        <v>6</v>
      </c>
      <c r="D123">
        <v>6</v>
      </c>
      <c r="E123">
        <v>5</v>
      </c>
      <c r="F123">
        <v>1</v>
      </c>
      <c r="G123">
        <v>0</v>
      </c>
      <c r="H123">
        <v>1</v>
      </c>
      <c r="I123">
        <v>2</v>
      </c>
      <c r="J123">
        <v>1</v>
      </c>
      <c r="K123">
        <v>0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1</v>
      </c>
      <c r="T123">
        <v>0</v>
      </c>
      <c r="U123">
        <v>0</v>
      </c>
    </row>
    <row r="124" spans="1:21" x14ac:dyDescent="0.25">
      <c r="A124" t="s">
        <v>23</v>
      </c>
      <c r="B124">
        <v>22</v>
      </c>
      <c r="C124">
        <v>12</v>
      </c>
      <c r="D124">
        <v>4</v>
      </c>
      <c r="E124">
        <v>0</v>
      </c>
      <c r="F124">
        <v>3</v>
      </c>
      <c r="G124">
        <v>2</v>
      </c>
      <c r="H124">
        <v>0</v>
      </c>
      <c r="I124">
        <v>0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0</v>
      </c>
      <c r="R124">
        <v>0</v>
      </c>
      <c r="S124">
        <v>0</v>
      </c>
      <c r="T124">
        <v>1</v>
      </c>
      <c r="U124">
        <v>0</v>
      </c>
    </row>
    <row r="125" spans="1:21" x14ac:dyDescent="0.25">
      <c r="A125" t="s">
        <v>24</v>
      </c>
      <c r="B125">
        <v>20</v>
      </c>
      <c r="C125">
        <v>8</v>
      </c>
      <c r="D125">
        <v>5</v>
      </c>
      <c r="E125">
        <v>4</v>
      </c>
      <c r="F125">
        <v>1</v>
      </c>
      <c r="G125">
        <v>0</v>
      </c>
      <c r="H125">
        <v>1</v>
      </c>
      <c r="I125">
        <v>0</v>
      </c>
      <c r="J125">
        <v>3</v>
      </c>
      <c r="K125">
        <v>2</v>
      </c>
      <c r="L125">
        <v>0</v>
      </c>
      <c r="M125">
        <v>0</v>
      </c>
      <c r="N125">
        <v>0</v>
      </c>
      <c r="O125">
        <v>3</v>
      </c>
      <c r="P125">
        <v>1</v>
      </c>
      <c r="Q125">
        <v>0</v>
      </c>
      <c r="R125">
        <v>0</v>
      </c>
      <c r="S125">
        <v>0</v>
      </c>
      <c r="T125">
        <v>0</v>
      </c>
      <c r="U125">
        <v>0</v>
      </c>
    </row>
    <row r="126" spans="1:21" x14ac:dyDescent="0.25">
      <c r="A126" t="s">
        <v>25</v>
      </c>
      <c r="B126">
        <v>24</v>
      </c>
      <c r="C126">
        <v>11</v>
      </c>
      <c r="D126">
        <v>3</v>
      </c>
      <c r="E126">
        <v>2</v>
      </c>
      <c r="F126">
        <v>1</v>
      </c>
      <c r="G126">
        <v>0</v>
      </c>
      <c r="H126">
        <v>0</v>
      </c>
      <c r="I126">
        <v>0</v>
      </c>
      <c r="J126">
        <v>0</v>
      </c>
      <c r="K126">
        <v>1</v>
      </c>
      <c r="L126">
        <v>1</v>
      </c>
      <c r="M126">
        <v>0</v>
      </c>
      <c r="N126">
        <v>0</v>
      </c>
      <c r="O126">
        <v>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1</v>
      </c>
    </row>
    <row r="127" spans="1:21" x14ac:dyDescent="0.25">
      <c r="A127" t="s">
        <v>26</v>
      </c>
      <c r="B127">
        <v>22</v>
      </c>
      <c r="C127">
        <v>13</v>
      </c>
      <c r="D127">
        <v>1</v>
      </c>
      <c r="E127">
        <v>4</v>
      </c>
      <c r="F127">
        <v>2</v>
      </c>
      <c r="G127">
        <v>2</v>
      </c>
      <c r="H127">
        <v>1</v>
      </c>
      <c r="I127">
        <v>1</v>
      </c>
      <c r="J127">
        <v>0</v>
      </c>
      <c r="K127">
        <v>2</v>
      </c>
      <c r="L127">
        <v>1</v>
      </c>
      <c r="M127">
        <v>0</v>
      </c>
      <c r="N127">
        <v>1</v>
      </c>
      <c r="O127">
        <v>0</v>
      </c>
      <c r="P127">
        <v>1</v>
      </c>
      <c r="Q127">
        <v>2</v>
      </c>
      <c r="R127">
        <v>0</v>
      </c>
      <c r="S127">
        <v>0</v>
      </c>
      <c r="T127">
        <v>0</v>
      </c>
      <c r="U127">
        <v>0</v>
      </c>
    </row>
    <row r="128" spans="1:21" x14ac:dyDescent="0.25">
      <c r="A128" t="s">
        <v>27</v>
      </c>
      <c r="B128">
        <v>23</v>
      </c>
      <c r="C128">
        <v>10</v>
      </c>
      <c r="D128">
        <v>6</v>
      </c>
      <c r="E128">
        <v>1</v>
      </c>
      <c r="F128">
        <v>1</v>
      </c>
      <c r="G128">
        <v>3</v>
      </c>
      <c r="H128">
        <v>0</v>
      </c>
      <c r="I128">
        <v>0</v>
      </c>
      <c r="J128">
        <v>1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</row>
    <row r="129" spans="1:21" x14ac:dyDescent="0.25">
      <c r="A129" t="s">
        <v>28</v>
      </c>
      <c r="B129">
        <v>20</v>
      </c>
      <c r="C129">
        <v>11</v>
      </c>
      <c r="D129">
        <v>7</v>
      </c>
      <c r="E129">
        <v>1</v>
      </c>
      <c r="F129">
        <v>2</v>
      </c>
      <c r="G129">
        <v>2</v>
      </c>
      <c r="H129">
        <v>1</v>
      </c>
      <c r="I129">
        <v>2</v>
      </c>
      <c r="J129">
        <v>2</v>
      </c>
      <c r="K129">
        <v>0</v>
      </c>
      <c r="L129">
        <v>1</v>
      </c>
      <c r="M129">
        <v>0</v>
      </c>
      <c r="N129">
        <v>1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1</v>
      </c>
    </row>
    <row r="130" spans="1:21" x14ac:dyDescent="0.25">
      <c r="A130" t="s">
        <v>29</v>
      </c>
      <c r="B130">
        <v>21</v>
      </c>
      <c r="C130">
        <v>12</v>
      </c>
      <c r="D130">
        <v>3</v>
      </c>
      <c r="E130">
        <v>3</v>
      </c>
      <c r="F130">
        <v>0</v>
      </c>
      <c r="G130">
        <v>1</v>
      </c>
      <c r="H130">
        <v>0</v>
      </c>
      <c r="I130">
        <v>1</v>
      </c>
      <c r="J130">
        <v>1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1</v>
      </c>
      <c r="R130">
        <v>0</v>
      </c>
      <c r="S130">
        <v>0</v>
      </c>
      <c r="T130">
        <v>1</v>
      </c>
      <c r="U130">
        <v>0</v>
      </c>
    </row>
    <row r="131" spans="1:21" x14ac:dyDescent="0.25">
      <c r="A131" t="s">
        <v>31</v>
      </c>
      <c r="B131">
        <v>19</v>
      </c>
      <c r="C131">
        <v>8</v>
      </c>
      <c r="D131">
        <v>4</v>
      </c>
      <c r="E131">
        <v>4</v>
      </c>
      <c r="F131">
        <v>1</v>
      </c>
      <c r="G131">
        <v>2</v>
      </c>
      <c r="H131">
        <v>1</v>
      </c>
      <c r="I131">
        <v>0</v>
      </c>
      <c r="J131">
        <v>1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1</v>
      </c>
      <c r="S131">
        <v>1</v>
      </c>
      <c r="T131">
        <v>0</v>
      </c>
      <c r="U131">
        <v>0</v>
      </c>
    </row>
    <row r="132" spans="1:21" x14ac:dyDescent="0.25">
      <c r="B132">
        <f>SUM($B$122:B131)</f>
        <v>214</v>
      </c>
      <c r="C132">
        <f>SUM($B$122:C131)</f>
        <v>312</v>
      </c>
      <c r="D132">
        <f>SUM($B$122:D131)</f>
        <v>353</v>
      </c>
      <c r="E132">
        <f>SUM($B$122:E131)</f>
        <v>383</v>
      </c>
      <c r="F132">
        <f>SUM($B$122:F131)</f>
        <v>397</v>
      </c>
      <c r="G132">
        <f>SUM($B$122:G131)</f>
        <v>409</v>
      </c>
      <c r="H132">
        <f>SUM($B$122:H131)</f>
        <v>415</v>
      </c>
      <c r="I132">
        <f>SUM($B$122:I131)</f>
        <v>421</v>
      </c>
      <c r="J132">
        <f>SUM($B$122:J131)</f>
        <v>431</v>
      </c>
      <c r="K132">
        <f>SUM($B$122:K131)</f>
        <v>437</v>
      </c>
      <c r="L132">
        <f>SUM($B$122:L131)</f>
        <v>445</v>
      </c>
      <c r="M132">
        <f>SUM($B$122:M131)</f>
        <v>445</v>
      </c>
      <c r="N132">
        <f>SUM($B$122:N131)</f>
        <v>448</v>
      </c>
      <c r="O132">
        <f>SUM($B$122:O131)</f>
        <v>452</v>
      </c>
      <c r="P132">
        <f>SUM($B$122:P131)</f>
        <v>455</v>
      </c>
      <c r="Q132">
        <f>SUM($B$122:Q131)</f>
        <v>458</v>
      </c>
      <c r="R132">
        <f>SUM($B$122:R131)</f>
        <v>459</v>
      </c>
      <c r="S132">
        <f>SUM($B$122:S131)</f>
        <v>463</v>
      </c>
      <c r="T132">
        <f>SUM($B$122:T131)</f>
        <v>465</v>
      </c>
      <c r="U132">
        <f>SUM($B$122:U131)</f>
        <v>467</v>
      </c>
    </row>
    <row r="133" spans="1:21" x14ac:dyDescent="0.25">
      <c r="B133">
        <f>B132/($F$120*COUNT(B122:B131))</f>
        <v>0.35666666666666669</v>
      </c>
      <c r="C133">
        <f t="shared" ref="C133:U133" si="16">C132/($F$120*COUNT(C122:C131))</f>
        <v>0.52</v>
      </c>
      <c r="D133">
        <f t="shared" si="16"/>
        <v>0.58833333333333337</v>
      </c>
      <c r="E133">
        <f t="shared" si="16"/>
        <v>0.63833333333333331</v>
      </c>
      <c r="F133">
        <f t="shared" si="16"/>
        <v>0.66166666666666663</v>
      </c>
      <c r="G133">
        <f t="shared" si="16"/>
        <v>0.68166666666666664</v>
      </c>
      <c r="H133">
        <f t="shared" si="16"/>
        <v>0.69166666666666665</v>
      </c>
      <c r="I133">
        <f t="shared" si="16"/>
        <v>0.70166666666666666</v>
      </c>
      <c r="J133">
        <f t="shared" si="16"/>
        <v>0.71833333333333338</v>
      </c>
      <c r="K133">
        <f t="shared" si="16"/>
        <v>0.72833333333333339</v>
      </c>
      <c r="L133">
        <f t="shared" si="16"/>
        <v>0.7416666666666667</v>
      </c>
      <c r="M133">
        <f t="shared" si="16"/>
        <v>0.7416666666666667</v>
      </c>
      <c r="N133">
        <f t="shared" si="16"/>
        <v>0.7466666666666667</v>
      </c>
      <c r="O133">
        <f t="shared" si="16"/>
        <v>0.7533333333333333</v>
      </c>
      <c r="P133">
        <f t="shared" si="16"/>
        <v>0.7583333333333333</v>
      </c>
      <c r="Q133">
        <f t="shared" si="16"/>
        <v>0.76333333333333331</v>
      </c>
      <c r="R133">
        <f t="shared" si="16"/>
        <v>0.76500000000000001</v>
      </c>
      <c r="S133">
        <f t="shared" si="16"/>
        <v>0.77166666666666661</v>
      </c>
      <c r="T133">
        <f t="shared" si="16"/>
        <v>0.77500000000000002</v>
      </c>
      <c r="U133">
        <f t="shared" si="16"/>
        <v>0.77833333333333332</v>
      </c>
    </row>
    <row r="136" spans="1:21" x14ac:dyDescent="0.25">
      <c r="A136" s="1" t="s">
        <v>43</v>
      </c>
      <c r="C136" t="s">
        <v>34</v>
      </c>
      <c r="D136">
        <v>523</v>
      </c>
      <c r="E136" t="s">
        <v>20</v>
      </c>
      <c r="F136">
        <v>58</v>
      </c>
      <c r="G136">
        <f>SUM(D136+F136)</f>
        <v>581</v>
      </c>
      <c r="H136">
        <v>58</v>
      </c>
    </row>
    <row r="137" spans="1:21" x14ac:dyDescent="0.25">
      <c r="B137" t="s">
        <v>0</v>
      </c>
      <c r="C137" t="s">
        <v>1</v>
      </c>
      <c r="D137" t="s">
        <v>2</v>
      </c>
      <c r="E137" t="s">
        <v>3</v>
      </c>
      <c r="F137" t="s">
        <v>4</v>
      </c>
      <c r="G137" t="s">
        <v>5</v>
      </c>
      <c r="H137" t="s">
        <v>6</v>
      </c>
      <c r="I137" t="s">
        <v>7</v>
      </c>
      <c r="J137" t="s">
        <v>8</v>
      </c>
      <c r="K137" t="s">
        <v>9</v>
      </c>
      <c r="L137" t="s">
        <v>10</v>
      </c>
      <c r="M137" t="s">
        <v>11</v>
      </c>
      <c r="N137" t="s">
        <v>12</v>
      </c>
      <c r="O137" t="s">
        <v>13</v>
      </c>
      <c r="P137" t="s">
        <v>14</v>
      </c>
      <c r="Q137" t="s">
        <v>15</v>
      </c>
      <c r="R137" t="s">
        <v>16</v>
      </c>
      <c r="S137" t="s">
        <v>17</v>
      </c>
      <c r="T137" t="s">
        <v>18</v>
      </c>
      <c r="U137" t="s">
        <v>19</v>
      </c>
    </row>
    <row r="138" spans="1:21" x14ac:dyDescent="0.25">
      <c r="A138" t="s">
        <v>21</v>
      </c>
      <c r="B138">
        <v>23</v>
      </c>
      <c r="C138">
        <v>12</v>
      </c>
      <c r="D138">
        <v>5</v>
      </c>
      <c r="E138">
        <v>2</v>
      </c>
      <c r="F138">
        <v>2</v>
      </c>
      <c r="G138">
        <v>0</v>
      </c>
      <c r="H138">
        <v>0</v>
      </c>
      <c r="I138">
        <v>0</v>
      </c>
      <c r="J138">
        <v>1</v>
      </c>
      <c r="K138">
        <v>0</v>
      </c>
      <c r="L138">
        <v>0</v>
      </c>
      <c r="M138">
        <v>0</v>
      </c>
      <c r="N138">
        <v>0</v>
      </c>
      <c r="O138">
        <v>1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</row>
    <row r="139" spans="1:21" x14ac:dyDescent="0.25">
      <c r="A139" t="s">
        <v>22</v>
      </c>
      <c r="B139">
        <v>22</v>
      </c>
      <c r="C139">
        <v>9</v>
      </c>
      <c r="D139">
        <v>2</v>
      </c>
      <c r="E139">
        <v>2</v>
      </c>
      <c r="F139">
        <v>3</v>
      </c>
      <c r="G139">
        <v>0</v>
      </c>
      <c r="H139">
        <v>3</v>
      </c>
      <c r="I139">
        <v>1</v>
      </c>
      <c r="J139">
        <v>2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</row>
    <row r="140" spans="1:21" x14ac:dyDescent="0.25">
      <c r="A140" t="s">
        <v>23</v>
      </c>
      <c r="B140">
        <v>19</v>
      </c>
      <c r="C140">
        <v>7</v>
      </c>
      <c r="D140">
        <v>4</v>
      </c>
      <c r="E140">
        <v>0</v>
      </c>
      <c r="F140">
        <v>1</v>
      </c>
      <c r="G140">
        <v>2</v>
      </c>
      <c r="H140">
        <v>0</v>
      </c>
      <c r="I140">
        <v>1</v>
      </c>
      <c r="J140">
        <v>0</v>
      </c>
      <c r="K140">
        <v>2</v>
      </c>
      <c r="L140">
        <v>0</v>
      </c>
      <c r="M140">
        <v>0</v>
      </c>
      <c r="N140">
        <v>0</v>
      </c>
      <c r="O140">
        <v>1</v>
      </c>
      <c r="P140">
        <v>0</v>
      </c>
      <c r="Q140">
        <v>1</v>
      </c>
      <c r="R140">
        <v>0</v>
      </c>
      <c r="S140">
        <v>0</v>
      </c>
      <c r="T140">
        <v>0</v>
      </c>
      <c r="U140">
        <v>0</v>
      </c>
    </row>
    <row r="141" spans="1:21" x14ac:dyDescent="0.25">
      <c r="A141" t="s">
        <v>24</v>
      </c>
      <c r="B141">
        <v>19</v>
      </c>
      <c r="C141">
        <v>12</v>
      </c>
      <c r="D141">
        <v>9</v>
      </c>
      <c r="E141">
        <v>3</v>
      </c>
      <c r="F141">
        <v>4</v>
      </c>
      <c r="G141">
        <v>1</v>
      </c>
      <c r="H141">
        <v>1</v>
      </c>
      <c r="I141">
        <v>0</v>
      </c>
      <c r="J141">
        <v>0</v>
      </c>
      <c r="K141">
        <v>1</v>
      </c>
      <c r="L141">
        <v>0</v>
      </c>
      <c r="M141">
        <v>0</v>
      </c>
      <c r="N141">
        <v>0</v>
      </c>
      <c r="O141">
        <v>1</v>
      </c>
      <c r="P141">
        <v>0</v>
      </c>
      <c r="Q141">
        <v>0</v>
      </c>
      <c r="R141">
        <v>0</v>
      </c>
      <c r="S141">
        <v>0</v>
      </c>
      <c r="T141">
        <v>1</v>
      </c>
      <c r="U141">
        <v>0</v>
      </c>
    </row>
    <row r="142" spans="1:21" x14ac:dyDescent="0.25">
      <c r="A142" t="s">
        <v>25</v>
      </c>
      <c r="B142">
        <v>19</v>
      </c>
      <c r="C142">
        <v>12</v>
      </c>
      <c r="D142">
        <v>6</v>
      </c>
      <c r="E142">
        <v>3</v>
      </c>
      <c r="F142">
        <v>2</v>
      </c>
      <c r="G142">
        <v>2</v>
      </c>
      <c r="H142">
        <v>1</v>
      </c>
      <c r="I142">
        <v>0</v>
      </c>
      <c r="J142">
        <v>1</v>
      </c>
      <c r="K142">
        <v>0</v>
      </c>
      <c r="L142">
        <v>1</v>
      </c>
      <c r="M142">
        <v>1</v>
      </c>
      <c r="N142">
        <v>1</v>
      </c>
      <c r="O142">
        <v>1</v>
      </c>
      <c r="P142">
        <v>1</v>
      </c>
      <c r="Q142">
        <v>0</v>
      </c>
      <c r="R142">
        <v>0</v>
      </c>
      <c r="S142">
        <v>0</v>
      </c>
      <c r="T142">
        <v>0</v>
      </c>
      <c r="U142">
        <v>0</v>
      </c>
    </row>
    <row r="143" spans="1:21" x14ac:dyDescent="0.25">
      <c r="A143" t="s">
        <v>26</v>
      </c>
      <c r="B143">
        <v>22</v>
      </c>
      <c r="C143">
        <v>9</v>
      </c>
      <c r="D143">
        <v>5</v>
      </c>
      <c r="E143">
        <v>1</v>
      </c>
      <c r="F143">
        <v>3</v>
      </c>
      <c r="G143">
        <v>2</v>
      </c>
      <c r="H143">
        <v>2</v>
      </c>
      <c r="I143">
        <v>2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</row>
    <row r="144" spans="1:21" x14ac:dyDescent="0.25">
      <c r="A144" t="s">
        <v>27</v>
      </c>
      <c r="B144">
        <v>21</v>
      </c>
      <c r="C144">
        <v>6</v>
      </c>
      <c r="D144">
        <v>4</v>
      </c>
      <c r="E144">
        <v>2</v>
      </c>
      <c r="F144">
        <v>1</v>
      </c>
      <c r="G144">
        <v>5</v>
      </c>
      <c r="H144">
        <v>0</v>
      </c>
      <c r="I144">
        <v>1</v>
      </c>
      <c r="J144">
        <v>0</v>
      </c>
      <c r="K144">
        <v>2</v>
      </c>
      <c r="L144">
        <v>0</v>
      </c>
      <c r="M144">
        <v>0</v>
      </c>
      <c r="N144">
        <v>0</v>
      </c>
      <c r="O144">
        <v>0</v>
      </c>
      <c r="P144">
        <v>2</v>
      </c>
      <c r="Q144">
        <v>1</v>
      </c>
      <c r="R144">
        <v>0</v>
      </c>
      <c r="S144">
        <v>0</v>
      </c>
      <c r="T144">
        <v>0</v>
      </c>
      <c r="U144">
        <v>0</v>
      </c>
    </row>
    <row r="145" spans="1:21" x14ac:dyDescent="0.25">
      <c r="A145" t="s">
        <v>28</v>
      </c>
      <c r="B145">
        <v>25</v>
      </c>
      <c r="C145">
        <v>12</v>
      </c>
      <c r="D145">
        <v>1</v>
      </c>
      <c r="E145">
        <v>2</v>
      </c>
      <c r="F145">
        <v>3</v>
      </c>
      <c r="G145">
        <v>0</v>
      </c>
      <c r="H145">
        <v>1</v>
      </c>
      <c r="I145">
        <v>0</v>
      </c>
      <c r="J145">
        <v>1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</row>
    <row r="146" spans="1:21" x14ac:dyDescent="0.25">
      <c r="A146" t="s">
        <v>29</v>
      </c>
      <c r="B146">
        <v>15</v>
      </c>
      <c r="C146">
        <v>8</v>
      </c>
      <c r="D146">
        <v>6</v>
      </c>
      <c r="E146">
        <v>4</v>
      </c>
      <c r="F146">
        <v>3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0</v>
      </c>
      <c r="S146">
        <v>0</v>
      </c>
      <c r="T146">
        <v>0</v>
      </c>
      <c r="U146">
        <v>0</v>
      </c>
    </row>
    <row r="147" spans="1:21" x14ac:dyDescent="0.25">
      <c r="A147" t="s">
        <v>31</v>
      </c>
      <c r="B147">
        <v>18</v>
      </c>
      <c r="C147">
        <v>10</v>
      </c>
      <c r="D147">
        <v>4</v>
      </c>
      <c r="E147">
        <v>7</v>
      </c>
      <c r="F147">
        <v>2</v>
      </c>
      <c r="G147">
        <v>0</v>
      </c>
      <c r="H147">
        <v>1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1</v>
      </c>
      <c r="P147">
        <v>0</v>
      </c>
      <c r="Q147">
        <v>0</v>
      </c>
      <c r="R147">
        <v>1</v>
      </c>
      <c r="S147">
        <v>0</v>
      </c>
      <c r="T147">
        <v>0</v>
      </c>
      <c r="U147">
        <v>1</v>
      </c>
    </row>
    <row r="148" spans="1:21" x14ac:dyDescent="0.25">
      <c r="B148">
        <f>SUM($B$138:B147)</f>
        <v>203</v>
      </c>
      <c r="C148">
        <f>SUM($B$138:C147)</f>
        <v>300</v>
      </c>
      <c r="D148">
        <f>SUM($B$138:D147)</f>
        <v>346</v>
      </c>
      <c r="E148">
        <f>SUM($B$138:E147)</f>
        <v>372</v>
      </c>
      <c r="F148">
        <f>SUM($B$138:F147)</f>
        <v>396</v>
      </c>
      <c r="G148">
        <f>SUM($B$138:G147)</f>
        <v>408</v>
      </c>
      <c r="H148">
        <f>SUM($B$138:H147)</f>
        <v>417</v>
      </c>
      <c r="I148">
        <f>SUM($B$138:I147)</f>
        <v>422</v>
      </c>
      <c r="J148">
        <f>SUM($B$138:J147)</f>
        <v>427</v>
      </c>
      <c r="K148">
        <f>SUM($B$138:K147)</f>
        <v>432</v>
      </c>
      <c r="L148">
        <f>SUM($B$138:L147)</f>
        <v>434</v>
      </c>
      <c r="M148">
        <f>SUM($B$138:M147)</f>
        <v>436</v>
      </c>
      <c r="N148">
        <f>SUM($B$138:N147)</f>
        <v>438</v>
      </c>
      <c r="O148">
        <f>SUM($B$138:O147)</f>
        <v>444</v>
      </c>
      <c r="P148">
        <f>SUM($B$138:P147)</f>
        <v>448</v>
      </c>
      <c r="Q148">
        <f>SUM($B$138:Q147)</f>
        <v>451</v>
      </c>
      <c r="R148">
        <f>SUM($B$138:R147)</f>
        <v>452</v>
      </c>
      <c r="S148">
        <f>SUM($B$138:S147)</f>
        <v>452</v>
      </c>
      <c r="T148">
        <f>SUM($B$138:T147)</f>
        <v>453</v>
      </c>
      <c r="U148">
        <f>SUM($B$138:U147)</f>
        <v>454</v>
      </c>
    </row>
    <row r="149" spans="1:21" x14ac:dyDescent="0.25">
      <c r="B149">
        <f>B148/($F$136*COUNT(B138:B147))</f>
        <v>0.35</v>
      </c>
      <c r="C149">
        <f t="shared" ref="C149:U149" si="17">C148/($F$136*COUNT(C138:C147))</f>
        <v>0.51724137931034486</v>
      </c>
      <c r="D149">
        <f t="shared" si="17"/>
        <v>0.59655172413793101</v>
      </c>
      <c r="E149">
        <f t="shared" si="17"/>
        <v>0.64137931034482754</v>
      </c>
      <c r="F149">
        <f t="shared" si="17"/>
        <v>0.6827586206896552</v>
      </c>
      <c r="G149">
        <f t="shared" si="17"/>
        <v>0.70344827586206893</v>
      </c>
      <c r="H149">
        <f t="shared" si="17"/>
        <v>0.71896551724137936</v>
      </c>
      <c r="I149">
        <f t="shared" si="17"/>
        <v>0.72758620689655173</v>
      </c>
      <c r="J149">
        <f t="shared" si="17"/>
        <v>0.73620689655172411</v>
      </c>
      <c r="K149">
        <f t="shared" si="17"/>
        <v>0.7448275862068966</v>
      </c>
      <c r="L149">
        <f t="shared" si="17"/>
        <v>0.74827586206896557</v>
      </c>
      <c r="M149">
        <f t="shared" si="17"/>
        <v>0.75172413793103443</v>
      </c>
      <c r="N149">
        <f t="shared" si="17"/>
        <v>0.7551724137931034</v>
      </c>
      <c r="O149">
        <f t="shared" si="17"/>
        <v>0.76551724137931032</v>
      </c>
      <c r="P149">
        <f t="shared" si="17"/>
        <v>0.77241379310344827</v>
      </c>
      <c r="Q149">
        <f t="shared" si="17"/>
        <v>0.77758620689655178</v>
      </c>
      <c r="R149">
        <f t="shared" si="17"/>
        <v>0.77931034482758621</v>
      </c>
      <c r="S149">
        <f t="shared" si="17"/>
        <v>0.77931034482758621</v>
      </c>
      <c r="T149">
        <f t="shared" si="17"/>
        <v>0.78103448275862064</v>
      </c>
      <c r="U149">
        <f t="shared" si="17"/>
        <v>0.78275862068965518</v>
      </c>
    </row>
    <row r="152" spans="1:21" x14ac:dyDescent="0.25">
      <c r="A152" s="1" t="s">
        <v>41</v>
      </c>
      <c r="C152" t="s">
        <v>34</v>
      </c>
      <c r="D152">
        <v>470</v>
      </c>
      <c r="E152" t="s">
        <v>20</v>
      </c>
      <c r="F152">
        <v>86</v>
      </c>
      <c r="H152">
        <v>52</v>
      </c>
    </row>
    <row r="153" spans="1:21" x14ac:dyDescent="0.25">
      <c r="B153" t="s">
        <v>0</v>
      </c>
      <c r="C153" t="s">
        <v>1</v>
      </c>
      <c r="D153" t="s">
        <v>2</v>
      </c>
      <c r="E153" t="s">
        <v>3</v>
      </c>
      <c r="F153" t="s">
        <v>4</v>
      </c>
      <c r="G153" t="s">
        <v>5</v>
      </c>
      <c r="H153" t="s">
        <v>6</v>
      </c>
      <c r="I153" t="s">
        <v>7</v>
      </c>
      <c r="J153" t="s">
        <v>8</v>
      </c>
      <c r="K153" t="s">
        <v>9</v>
      </c>
      <c r="L153" t="s">
        <v>10</v>
      </c>
      <c r="M153" t="s">
        <v>11</v>
      </c>
      <c r="N153" t="s">
        <v>12</v>
      </c>
      <c r="O153" t="s">
        <v>13</v>
      </c>
      <c r="P153" t="s">
        <v>14</v>
      </c>
      <c r="Q153" t="s">
        <v>15</v>
      </c>
      <c r="R153" t="s">
        <v>16</v>
      </c>
      <c r="S153" t="s">
        <v>17</v>
      </c>
      <c r="T153" t="s">
        <v>18</v>
      </c>
      <c r="U153" t="s">
        <v>19</v>
      </c>
    </row>
    <row r="154" spans="1:21" x14ac:dyDescent="0.25">
      <c r="A154" t="s">
        <v>21</v>
      </c>
      <c r="B154">
        <v>11</v>
      </c>
      <c r="C154">
        <v>15</v>
      </c>
      <c r="D154">
        <v>5</v>
      </c>
      <c r="E154">
        <v>1</v>
      </c>
      <c r="F154">
        <v>2</v>
      </c>
      <c r="G154">
        <v>1</v>
      </c>
      <c r="H154">
        <v>1</v>
      </c>
      <c r="I154">
        <v>0</v>
      </c>
      <c r="J154">
        <v>1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</v>
      </c>
      <c r="U154">
        <v>0</v>
      </c>
    </row>
    <row r="155" spans="1:21" x14ac:dyDescent="0.25">
      <c r="A155" t="s">
        <v>22</v>
      </c>
      <c r="B155">
        <v>23</v>
      </c>
      <c r="C155">
        <v>6</v>
      </c>
      <c r="D155">
        <v>4</v>
      </c>
      <c r="E155">
        <v>2</v>
      </c>
      <c r="F155">
        <v>2</v>
      </c>
      <c r="G155">
        <v>1</v>
      </c>
      <c r="H155">
        <v>1</v>
      </c>
      <c r="I155">
        <v>0</v>
      </c>
      <c r="J155">
        <v>1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1</v>
      </c>
    </row>
    <row r="156" spans="1:21" x14ac:dyDescent="0.25">
      <c r="A156" t="s">
        <v>23</v>
      </c>
      <c r="B156">
        <v>18</v>
      </c>
      <c r="C156">
        <v>11</v>
      </c>
      <c r="D156">
        <v>2</v>
      </c>
      <c r="E156">
        <v>4</v>
      </c>
      <c r="F156">
        <v>1</v>
      </c>
      <c r="G156">
        <v>3</v>
      </c>
      <c r="H156">
        <v>0</v>
      </c>
      <c r="I156">
        <v>3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1</v>
      </c>
      <c r="Q156">
        <v>0</v>
      </c>
      <c r="R156">
        <v>0</v>
      </c>
      <c r="S156">
        <v>0</v>
      </c>
      <c r="T156">
        <v>0</v>
      </c>
      <c r="U156">
        <v>0</v>
      </c>
    </row>
    <row r="157" spans="1:21" x14ac:dyDescent="0.25">
      <c r="A157" t="s">
        <v>24</v>
      </c>
      <c r="B157">
        <v>16</v>
      </c>
      <c r="C157">
        <v>5</v>
      </c>
      <c r="D157">
        <v>2</v>
      </c>
      <c r="E157">
        <v>1</v>
      </c>
      <c r="F157">
        <v>1</v>
      </c>
      <c r="G157">
        <v>1</v>
      </c>
      <c r="H157">
        <v>3</v>
      </c>
      <c r="I157">
        <v>0</v>
      </c>
      <c r="J157">
        <v>0</v>
      </c>
      <c r="K157">
        <v>0</v>
      </c>
      <c r="L157">
        <v>0</v>
      </c>
      <c r="M157">
        <v>2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1</v>
      </c>
      <c r="T157">
        <v>1</v>
      </c>
      <c r="U157">
        <v>0</v>
      </c>
    </row>
    <row r="158" spans="1:21" x14ac:dyDescent="0.25">
      <c r="A158" t="s">
        <v>25</v>
      </c>
      <c r="B158">
        <v>16</v>
      </c>
      <c r="C158">
        <v>11</v>
      </c>
      <c r="D158">
        <v>7</v>
      </c>
      <c r="E158">
        <v>2</v>
      </c>
      <c r="F158">
        <v>2</v>
      </c>
      <c r="G158">
        <v>0</v>
      </c>
      <c r="H158">
        <v>2</v>
      </c>
      <c r="I158">
        <v>1</v>
      </c>
      <c r="J158">
        <v>0</v>
      </c>
      <c r="K158">
        <v>0</v>
      </c>
      <c r="L158">
        <v>0</v>
      </c>
      <c r="M158">
        <v>0</v>
      </c>
      <c r="N158">
        <v>1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</row>
    <row r="159" spans="1:21" x14ac:dyDescent="0.25">
      <c r="A159" t="s">
        <v>26</v>
      </c>
      <c r="B159">
        <v>13</v>
      </c>
      <c r="C159">
        <v>11</v>
      </c>
      <c r="D159">
        <v>1</v>
      </c>
      <c r="E159">
        <v>5</v>
      </c>
      <c r="F159">
        <v>1</v>
      </c>
      <c r="G159">
        <v>3</v>
      </c>
      <c r="H159">
        <v>2</v>
      </c>
      <c r="I159">
        <v>0</v>
      </c>
      <c r="J159">
        <v>0</v>
      </c>
      <c r="K159">
        <v>2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</v>
      </c>
      <c r="U159">
        <v>0</v>
      </c>
    </row>
    <row r="160" spans="1:21" x14ac:dyDescent="0.25">
      <c r="A160" t="s">
        <v>27</v>
      </c>
      <c r="B160">
        <v>19</v>
      </c>
      <c r="C160">
        <v>11</v>
      </c>
      <c r="D160">
        <v>3</v>
      </c>
      <c r="E160">
        <v>2</v>
      </c>
      <c r="F160">
        <v>4</v>
      </c>
      <c r="G160">
        <v>1</v>
      </c>
      <c r="H160">
        <v>1</v>
      </c>
      <c r="I160">
        <v>0</v>
      </c>
      <c r="J160">
        <v>0</v>
      </c>
      <c r="K160">
        <v>1</v>
      </c>
      <c r="L160">
        <v>0</v>
      </c>
      <c r="M160">
        <v>0</v>
      </c>
      <c r="N160">
        <v>1</v>
      </c>
      <c r="O160">
        <v>0</v>
      </c>
      <c r="P160">
        <v>1</v>
      </c>
      <c r="Q160">
        <v>0</v>
      </c>
      <c r="R160">
        <v>0</v>
      </c>
      <c r="S160">
        <v>0</v>
      </c>
      <c r="T160">
        <v>0</v>
      </c>
      <c r="U160">
        <v>1</v>
      </c>
    </row>
    <row r="161" spans="1:21" x14ac:dyDescent="0.25">
      <c r="A161" t="s">
        <v>28</v>
      </c>
      <c r="B161">
        <v>21</v>
      </c>
      <c r="C161">
        <v>9</v>
      </c>
      <c r="D161">
        <v>5</v>
      </c>
      <c r="E161">
        <v>1</v>
      </c>
      <c r="F161">
        <v>3</v>
      </c>
      <c r="G161">
        <v>0</v>
      </c>
      <c r="H161">
        <v>0</v>
      </c>
      <c r="I161">
        <v>0</v>
      </c>
      <c r="J161">
        <v>1</v>
      </c>
      <c r="K161">
        <v>0</v>
      </c>
      <c r="L161">
        <v>0</v>
      </c>
      <c r="M161">
        <v>0</v>
      </c>
      <c r="N161">
        <v>0</v>
      </c>
      <c r="O161">
        <v>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1</v>
      </c>
    </row>
    <row r="162" spans="1:21" x14ac:dyDescent="0.25">
      <c r="A162" t="s">
        <v>29</v>
      </c>
      <c r="B162">
        <v>16</v>
      </c>
      <c r="C162">
        <v>10</v>
      </c>
      <c r="D162">
        <v>3</v>
      </c>
      <c r="E162">
        <v>7</v>
      </c>
      <c r="F162">
        <v>1</v>
      </c>
      <c r="G162">
        <v>0</v>
      </c>
      <c r="H162">
        <v>1</v>
      </c>
      <c r="I162">
        <v>0</v>
      </c>
      <c r="J162">
        <v>0</v>
      </c>
      <c r="K162">
        <v>1</v>
      </c>
      <c r="L162">
        <v>0</v>
      </c>
      <c r="M162">
        <v>0</v>
      </c>
      <c r="N162">
        <v>0</v>
      </c>
      <c r="O162">
        <v>0</v>
      </c>
      <c r="P162">
        <v>1</v>
      </c>
      <c r="Q162">
        <v>2</v>
      </c>
      <c r="R162">
        <v>1</v>
      </c>
      <c r="S162">
        <v>0</v>
      </c>
      <c r="T162">
        <v>0</v>
      </c>
      <c r="U162">
        <v>0</v>
      </c>
    </row>
    <row r="163" spans="1:21" x14ac:dyDescent="0.25">
      <c r="A163" t="s">
        <v>31</v>
      </c>
      <c r="B163">
        <v>22</v>
      </c>
      <c r="C163">
        <v>9</v>
      </c>
      <c r="D163">
        <v>5</v>
      </c>
      <c r="E163">
        <v>3</v>
      </c>
      <c r="F163">
        <v>2</v>
      </c>
      <c r="G163">
        <v>0</v>
      </c>
      <c r="H163">
        <v>0</v>
      </c>
      <c r="I163">
        <v>2</v>
      </c>
      <c r="J163">
        <v>1</v>
      </c>
      <c r="K163">
        <v>0</v>
      </c>
      <c r="L163">
        <v>1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1</v>
      </c>
      <c r="S163">
        <v>0</v>
      </c>
      <c r="T163">
        <v>0</v>
      </c>
      <c r="U163">
        <v>1</v>
      </c>
    </row>
    <row r="164" spans="1:21" x14ac:dyDescent="0.25">
      <c r="B164">
        <f>SUM($B$154:B163)</f>
        <v>175</v>
      </c>
      <c r="C164">
        <f>SUM($B$154:C163)</f>
        <v>273</v>
      </c>
      <c r="D164">
        <f>SUM($B$154:D163)</f>
        <v>310</v>
      </c>
      <c r="E164">
        <f>SUM($B$154:E163)</f>
        <v>338</v>
      </c>
      <c r="F164">
        <f>SUM($B$154:F163)</f>
        <v>357</v>
      </c>
      <c r="G164">
        <f>SUM($B$154:G163)</f>
        <v>367</v>
      </c>
      <c r="H164">
        <f>SUM($B$154:H163)</f>
        <v>378</v>
      </c>
      <c r="I164">
        <f>SUM($B$154:I163)</f>
        <v>384</v>
      </c>
      <c r="J164">
        <f>SUM($B$154:J163)</f>
        <v>388</v>
      </c>
      <c r="K164">
        <f>SUM($B$154:K163)</f>
        <v>392</v>
      </c>
      <c r="L164">
        <f>SUM($B$154:L163)</f>
        <v>394</v>
      </c>
      <c r="M164">
        <f>SUM($B$154:M163)</f>
        <v>396</v>
      </c>
      <c r="N164">
        <f>SUM($B$154:N163)</f>
        <v>398</v>
      </c>
      <c r="O164">
        <f>SUM($B$154:O163)</f>
        <v>399</v>
      </c>
      <c r="P164">
        <f>SUM($B$154:P163)</f>
        <v>402</v>
      </c>
      <c r="Q164">
        <f>SUM($B$154:Q163)</f>
        <v>404</v>
      </c>
      <c r="R164">
        <f>SUM($B$154:R163)</f>
        <v>406</v>
      </c>
      <c r="S164">
        <f>SUM($B$154:S163)</f>
        <v>407</v>
      </c>
      <c r="T164">
        <f>SUM($B$154:T163)</f>
        <v>411</v>
      </c>
      <c r="U164">
        <f>SUM($B$154:U163)</f>
        <v>415</v>
      </c>
    </row>
    <row r="165" spans="1:21" x14ac:dyDescent="0.25">
      <c r="B165">
        <f>B164/($F$152*COUNT(B154:B163))</f>
        <v>0.20348837209302326</v>
      </c>
      <c r="C165">
        <f t="shared" ref="C165:U165" si="18">C164/($F$152*COUNT(C154:C163))</f>
        <v>0.3174418604651163</v>
      </c>
      <c r="D165">
        <f t="shared" si="18"/>
        <v>0.36046511627906974</v>
      </c>
      <c r="E165">
        <f t="shared" si="18"/>
        <v>0.39302325581395348</v>
      </c>
      <c r="F165">
        <f t="shared" si="18"/>
        <v>0.41511627906976745</v>
      </c>
      <c r="G165">
        <f t="shared" si="18"/>
        <v>0.42674418604651165</v>
      </c>
      <c r="H165">
        <f t="shared" si="18"/>
        <v>0.43953488372093025</v>
      </c>
      <c r="I165">
        <f t="shared" si="18"/>
        <v>0.44651162790697674</v>
      </c>
      <c r="J165">
        <f t="shared" si="18"/>
        <v>0.4511627906976744</v>
      </c>
      <c r="K165">
        <f t="shared" si="18"/>
        <v>0.45581395348837211</v>
      </c>
      <c r="L165">
        <f t="shared" si="18"/>
        <v>0.45813953488372094</v>
      </c>
      <c r="M165">
        <f t="shared" si="18"/>
        <v>0.46046511627906977</v>
      </c>
      <c r="N165">
        <f t="shared" si="18"/>
        <v>0.46279069767441861</v>
      </c>
      <c r="O165">
        <f t="shared" si="18"/>
        <v>0.46395348837209305</v>
      </c>
      <c r="P165">
        <f t="shared" si="18"/>
        <v>0.46744186046511627</v>
      </c>
      <c r="Q165">
        <f t="shared" si="18"/>
        <v>0.4697674418604651</v>
      </c>
      <c r="R165">
        <f t="shared" si="18"/>
        <v>0.47209302325581393</v>
      </c>
      <c r="S165">
        <f t="shared" si="18"/>
        <v>0.47325581395348837</v>
      </c>
      <c r="T165">
        <f t="shared" si="18"/>
        <v>0.47790697674418603</v>
      </c>
      <c r="U165">
        <f t="shared" si="18"/>
        <v>0.48255813953488375</v>
      </c>
    </row>
    <row r="168" spans="1:21" x14ac:dyDescent="0.25">
      <c r="A168" s="1" t="s">
        <v>42</v>
      </c>
      <c r="C168" t="s">
        <v>34</v>
      </c>
      <c r="D168">
        <v>318</v>
      </c>
      <c r="E168" t="s">
        <v>20</v>
      </c>
      <c r="F168">
        <v>35</v>
      </c>
      <c r="G168">
        <f>SUM(D168+F168)</f>
        <v>353</v>
      </c>
      <c r="H168">
        <v>35</v>
      </c>
    </row>
    <row r="169" spans="1:21" x14ac:dyDescent="0.25">
      <c r="B169" t="s">
        <v>0</v>
      </c>
      <c r="C169" t="s">
        <v>1</v>
      </c>
      <c r="D169" t="s">
        <v>2</v>
      </c>
      <c r="E169" t="s">
        <v>3</v>
      </c>
      <c r="F169" t="s">
        <v>4</v>
      </c>
      <c r="G169" t="s">
        <v>5</v>
      </c>
      <c r="H169" t="s">
        <v>6</v>
      </c>
      <c r="I169" t="s">
        <v>7</v>
      </c>
      <c r="J169" t="s">
        <v>8</v>
      </c>
      <c r="K169" t="s">
        <v>9</v>
      </c>
      <c r="L169" t="s">
        <v>10</v>
      </c>
      <c r="M169" t="s">
        <v>11</v>
      </c>
      <c r="N169" t="s">
        <v>12</v>
      </c>
      <c r="O169" t="s">
        <v>13</v>
      </c>
      <c r="P169" t="s">
        <v>14</v>
      </c>
      <c r="Q169" t="s">
        <v>15</v>
      </c>
      <c r="R169" t="s">
        <v>16</v>
      </c>
      <c r="S169" t="s">
        <v>17</v>
      </c>
      <c r="T169" t="s">
        <v>18</v>
      </c>
      <c r="U169" t="s">
        <v>19</v>
      </c>
    </row>
    <row r="170" spans="1:21" x14ac:dyDescent="0.25">
      <c r="A170" t="s">
        <v>21</v>
      </c>
      <c r="B170">
        <v>12</v>
      </c>
      <c r="C170">
        <v>8</v>
      </c>
      <c r="D170">
        <v>2</v>
      </c>
      <c r="E170">
        <v>3</v>
      </c>
      <c r="F170">
        <v>1</v>
      </c>
      <c r="G170">
        <v>1</v>
      </c>
      <c r="H170">
        <v>2</v>
      </c>
      <c r="I170">
        <v>0</v>
      </c>
      <c r="J170">
        <v>0</v>
      </c>
      <c r="K170">
        <v>1</v>
      </c>
      <c r="L170">
        <v>0</v>
      </c>
      <c r="M170">
        <v>1</v>
      </c>
      <c r="N170">
        <v>0</v>
      </c>
      <c r="O170">
        <v>0</v>
      </c>
      <c r="P170">
        <v>0</v>
      </c>
      <c r="Q170">
        <v>0</v>
      </c>
      <c r="R170">
        <v>1</v>
      </c>
      <c r="S170">
        <v>0</v>
      </c>
      <c r="T170">
        <v>0</v>
      </c>
      <c r="U170">
        <v>0</v>
      </c>
    </row>
    <row r="171" spans="1:21" x14ac:dyDescent="0.25">
      <c r="A171" t="s">
        <v>22</v>
      </c>
      <c r="B171">
        <v>5</v>
      </c>
      <c r="C171">
        <v>11</v>
      </c>
      <c r="D171">
        <v>6</v>
      </c>
      <c r="E171">
        <v>1</v>
      </c>
      <c r="F171">
        <v>3</v>
      </c>
      <c r="G171">
        <v>1</v>
      </c>
      <c r="H171">
        <v>0</v>
      </c>
      <c r="I171">
        <v>1</v>
      </c>
      <c r="J171">
        <v>0</v>
      </c>
      <c r="K171">
        <v>1</v>
      </c>
      <c r="L171">
        <v>0</v>
      </c>
      <c r="M171">
        <v>1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1</v>
      </c>
    </row>
    <row r="172" spans="1:21" x14ac:dyDescent="0.25">
      <c r="A172" t="s">
        <v>23</v>
      </c>
      <c r="B172">
        <v>12</v>
      </c>
      <c r="C172">
        <v>8</v>
      </c>
      <c r="D172">
        <v>3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1</v>
      </c>
      <c r="T172">
        <v>0</v>
      </c>
      <c r="U172">
        <v>0</v>
      </c>
    </row>
    <row r="173" spans="1:21" x14ac:dyDescent="0.25">
      <c r="A173" t="s">
        <v>24</v>
      </c>
      <c r="B173">
        <v>6</v>
      </c>
      <c r="C173">
        <v>11</v>
      </c>
      <c r="D173">
        <v>1</v>
      </c>
      <c r="E173">
        <v>4</v>
      </c>
      <c r="F173">
        <v>1</v>
      </c>
      <c r="G173">
        <v>0</v>
      </c>
      <c r="H173">
        <v>2</v>
      </c>
      <c r="I173">
        <v>1</v>
      </c>
      <c r="J173">
        <v>1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</row>
    <row r="174" spans="1:21" x14ac:dyDescent="0.25">
      <c r="A174" t="s">
        <v>25</v>
      </c>
      <c r="B174">
        <v>13</v>
      </c>
      <c r="C174">
        <v>10</v>
      </c>
      <c r="D174">
        <v>3</v>
      </c>
      <c r="E174">
        <v>1</v>
      </c>
      <c r="F174">
        <v>1</v>
      </c>
      <c r="G174">
        <v>1</v>
      </c>
      <c r="H174">
        <v>1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</row>
    <row r="175" spans="1:21" x14ac:dyDescent="0.25">
      <c r="A175" t="s">
        <v>26</v>
      </c>
      <c r="B175">
        <v>8</v>
      </c>
      <c r="C175">
        <v>5</v>
      </c>
      <c r="D175">
        <v>3</v>
      </c>
      <c r="E175">
        <v>3</v>
      </c>
      <c r="F175">
        <v>2</v>
      </c>
      <c r="G175">
        <v>1</v>
      </c>
      <c r="H175">
        <v>0</v>
      </c>
      <c r="I175">
        <v>1</v>
      </c>
      <c r="J175">
        <v>0</v>
      </c>
      <c r="K175">
        <v>0</v>
      </c>
      <c r="L175">
        <v>0</v>
      </c>
      <c r="M175">
        <v>0</v>
      </c>
      <c r="N175">
        <v>1</v>
      </c>
      <c r="O175">
        <v>0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</row>
    <row r="176" spans="1:21" x14ac:dyDescent="0.25">
      <c r="A176" t="s">
        <v>27</v>
      </c>
      <c r="B176">
        <v>10</v>
      </c>
      <c r="C176">
        <v>8</v>
      </c>
      <c r="D176">
        <v>3</v>
      </c>
      <c r="E176">
        <v>1</v>
      </c>
      <c r="F176">
        <v>1</v>
      </c>
      <c r="G176">
        <v>2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1</v>
      </c>
      <c r="N176">
        <v>0</v>
      </c>
      <c r="O176">
        <v>1</v>
      </c>
      <c r="P176">
        <v>0</v>
      </c>
      <c r="Q176">
        <v>1</v>
      </c>
      <c r="R176">
        <v>0</v>
      </c>
      <c r="S176">
        <v>0</v>
      </c>
      <c r="T176">
        <v>0</v>
      </c>
      <c r="U176">
        <v>0</v>
      </c>
    </row>
    <row r="177" spans="1:21" x14ac:dyDescent="0.25">
      <c r="A177" t="s">
        <v>28</v>
      </c>
      <c r="B177">
        <v>13</v>
      </c>
      <c r="C177">
        <v>7</v>
      </c>
      <c r="D177">
        <v>1</v>
      </c>
      <c r="E177">
        <v>4</v>
      </c>
      <c r="F177">
        <v>1</v>
      </c>
      <c r="G177">
        <v>1</v>
      </c>
      <c r="H177">
        <v>1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1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</row>
    <row r="178" spans="1:21" x14ac:dyDescent="0.25">
      <c r="A178" t="s">
        <v>29</v>
      </c>
      <c r="B178">
        <v>7</v>
      </c>
      <c r="C178">
        <v>5</v>
      </c>
      <c r="D178">
        <v>3</v>
      </c>
      <c r="E178">
        <v>3</v>
      </c>
      <c r="F178">
        <v>1</v>
      </c>
      <c r="G178">
        <v>2</v>
      </c>
      <c r="H178">
        <v>4</v>
      </c>
      <c r="I178">
        <v>0</v>
      </c>
      <c r="J178">
        <v>0</v>
      </c>
      <c r="K178">
        <v>0</v>
      </c>
      <c r="L178">
        <v>1</v>
      </c>
      <c r="M178">
        <v>0</v>
      </c>
      <c r="N178">
        <v>0</v>
      </c>
      <c r="O178">
        <v>0</v>
      </c>
      <c r="P178">
        <v>1</v>
      </c>
      <c r="Q178">
        <v>0</v>
      </c>
      <c r="R178">
        <v>0</v>
      </c>
      <c r="S178">
        <v>0</v>
      </c>
      <c r="T178">
        <v>0</v>
      </c>
      <c r="U178">
        <v>1</v>
      </c>
    </row>
    <row r="179" spans="1:21" x14ac:dyDescent="0.25">
      <c r="A179" t="s">
        <v>31</v>
      </c>
      <c r="B179">
        <v>14</v>
      </c>
      <c r="C179">
        <v>6</v>
      </c>
      <c r="D179">
        <v>3</v>
      </c>
      <c r="E179">
        <v>3</v>
      </c>
      <c r="F179">
        <v>0</v>
      </c>
      <c r="G179">
        <v>1</v>
      </c>
      <c r="H179">
        <v>1</v>
      </c>
      <c r="I179">
        <v>0</v>
      </c>
      <c r="J179">
        <v>1</v>
      </c>
      <c r="K179">
        <v>0</v>
      </c>
      <c r="L179">
        <v>1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1</v>
      </c>
    </row>
    <row r="180" spans="1:21" x14ac:dyDescent="0.25">
      <c r="B180">
        <f>SUM($B$170:B179)</f>
        <v>100</v>
      </c>
      <c r="C180">
        <f>SUM($B$170:C179)</f>
        <v>179</v>
      </c>
      <c r="D180">
        <f>SUM($B$170:D179)</f>
        <v>207</v>
      </c>
      <c r="E180">
        <f>SUM($B$170:E179)</f>
        <v>230</v>
      </c>
      <c r="F180">
        <f>SUM($B$170:F179)</f>
        <v>241</v>
      </c>
      <c r="G180">
        <f>SUM($B$170:G179)</f>
        <v>251</v>
      </c>
      <c r="H180">
        <f>SUM($B$170:H179)</f>
        <v>262</v>
      </c>
      <c r="I180">
        <f>SUM($B$170:I179)</f>
        <v>265</v>
      </c>
      <c r="J180">
        <f>SUM($B$170:J179)</f>
        <v>267</v>
      </c>
      <c r="K180">
        <f>SUM($B$170:K179)</f>
        <v>269</v>
      </c>
      <c r="L180">
        <f>SUM($B$170:L179)</f>
        <v>271</v>
      </c>
      <c r="M180">
        <f>SUM($B$170:M179)</f>
        <v>275</v>
      </c>
      <c r="N180">
        <f>SUM($B$170:N179)</f>
        <v>277</v>
      </c>
      <c r="O180">
        <f>SUM($B$170:O179)</f>
        <v>278</v>
      </c>
      <c r="P180">
        <f>SUM($B$170:P179)</f>
        <v>279</v>
      </c>
      <c r="Q180">
        <f>SUM($B$170:Q179)</f>
        <v>281</v>
      </c>
      <c r="R180">
        <f>SUM($B$170:R179)</f>
        <v>282</v>
      </c>
      <c r="S180">
        <f>SUM($B$170:S179)</f>
        <v>283</v>
      </c>
      <c r="T180">
        <f>SUM($B$170:T179)</f>
        <v>283</v>
      </c>
      <c r="U180">
        <f>SUM($B$170:U179)</f>
        <v>286</v>
      </c>
    </row>
    <row r="181" spans="1:21" x14ac:dyDescent="0.25">
      <c r="B181">
        <f>B180/($F$168*COUNT(B170:B179))</f>
        <v>0.2857142857142857</v>
      </c>
      <c r="C181">
        <f t="shared" ref="C181:U181" si="19">C180/($F$168*COUNT(C170:C179))</f>
        <v>0.51142857142857145</v>
      </c>
      <c r="D181">
        <f t="shared" si="19"/>
        <v>0.59142857142857141</v>
      </c>
      <c r="E181">
        <f t="shared" si="19"/>
        <v>0.65714285714285714</v>
      </c>
      <c r="F181">
        <f t="shared" si="19"/>
        <v>0.68857142857142861</v>
      </c>
      <c r="G181">
        <f t="shared" si="19"/>
        <v>0.71714285714285719</v>
      </c>
      <c r="H181">
        <f t="shared" si="19"/>
        <v>0.74857142857142855</v>
      </c>
      <c r="I181">
        <f t="shared" si="19"/>
        <v>0.75714285714285712</v>
      </c>
      <c r="J181">
        <f t="shared" si="19"/>
        <v>0.7628571428571429</v>
      </c>
      <c r="K181">
        <f t="shared" si="19"/>
        <v>0.76857142857142857</v>
      </c>
      <c r="L181">
        <f t="shared" si="19"/>
        <v>0.77428571428571424</v>
      </c>
      <c r="M181">
        <f t="shared" si="19"/>
        <v>0.7857142857142857</v>
      </c>
      <c r="N181">
        <f t="shared" si="19"/>
        <v>0.79142857142857148</v>
      </c>
      <c r="O181">
        <f t="shared" si="19"/>
        <v>0.79428571428571426</v>
      </c>
      <c r="P181">
        <f t="shared" si="19"/>
        <v>0.79714285714285715</v>
      </c>
      <c r="Q181">
        <f t="shared" si="19"/>
        <v>0.80285714285714282</v>
      </c>
      <c r="R181">
        <f t="shared" si="19"/>
        <v>0.80571428571428572</v>
      </c>
      <c r="S181">
        <f t="shared" si="19"/>
        <v>0.80857142857142861</v>
      </c>
      <c r="T181">
        <f t="shared" si="19"/>
        <v>0.80857142857142861</v>
      </c>
      <c r="U181">
        <f t="shared" si="19"/>
        <v>0.81714285714285717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27"/>
  <sheetViews>
    <sheetView zoomScaleNormal="100" workbookViewId="0">
      <selection activeCell="C22" sqref="C22"/>
    </sheetView>
  </sheetViews>
  <sheetFormatPr defaultRowHeight="15" x14ac:dyDescent="0.25"/>
  <cols>
    <col min="4" max="4" width="9.7109375" customWidth="1"/>
    <col min="7" max="7" width="13.42578125" bestFit="1" customWidth="1"/>
  </cols>
  <sheetData>
    <row r="2" spans="18:18" x14ac:dyDescent="0.25">
      <c r="R2" s="7"/>
    </row>
    <row r="19" spans="1:23" ht="30" x14ac:dyDescent="0.25">
      <c r="B19" s="5" t="s">
        <v>51</v>
      </c>
      <c r="C19" t="s">
        <v>0</v>
      </c>
      <c r="D19" t="s">
        <v>1</v>
      </c>
      <c r="E19" t="s">
        <v>2</v>
      </c>
      <c r="F19" t="s">
        <v>3</v>
      </c>
      <c r="G19" t="s">
        <v>4</v>
      </c>
      <c r="H19" t="s">
        <v>5</v>
      </c>
      <c r="I19" t="s">
        <v>6</v>
      </c>
      <c r="J19" t="s">
        <v>7</v>
      </c>
      <c r="K19" t="s">
        <v>8</v>
      </c>
      <c r="L19" t="s">
        <v>9</v>
      </c>
      <c r="M19" t="s">
        <v>10</v>
      </c>
      <c r="N19" t="s">
        <v>11</v>
      </c>
      <c r="O19" t="s">
        <v>12</v>
      </c>
      <c r="P19" t="s">
        <v>13</v>
      </c>
      <c r="Q19" t="s">
        <v>14</v>
      </c>
      <c r="R19" t="s">
        <v>15</v>
      </c>
      <c r="S19" t="s">
        <v>16</v>
      </c>
      <c r="T19" t="s">
        <v>17</v>
      </c>
      <c r="U19" t="s">
        <v>18</v>
      </c>
      <c r="V19" t="s">
        <v>19</v>
      </c>
      <c r="W19" s="1" t="s">
        <v>50</v>
      </c>
    </row>
    <row r="20" spans="1:23" x14ac:dyDescent="0.25">
      <c r="A20">
        <v>10</v>
      </c>
      <c r="B20">
        <f>D41/3600000</f>
        <v>0.74602722222222217</v>
      </c>
      <c r="C20">
        <f t="shared" ref="C20:V20" si="0">B55*100</f>
        <v>25.116279069767444</v>
      </c>
      <c r="D20">
        <f t="shared" si="0"/>
        <v>41.395348837209298</v>
      </c>
      <c r="E20">
        <f t="shared" si="0"/>
        <v>51.279069767441868</v>
      </c>
      <c r="F20">
        <f t="shared" si="0"/>
        <v>55.813953488372093</v>
      </c>
      <c r="G20">
        <f t="shared" si="0"/>
        <v>60.232558139534888</v>
      </c>
      <c r="H20">
        <f t="shared" si="0"/>
        <v>62.674418604651159</v>
      </c>
      <c r="I20">
        <f t="shared" si="0"/>
        <v>64.883720930232556</v>
      </c>
      <c r="J20">
        <f t="shared" si="0"/>
        <v>66.395348837209298</v>
      </c>
      <c r="K20">
        <f t="shared" si="0"/>
        <v>67.325581395348834</v>
      </c>
      <c r="L20">
        <f t="shared" si="0"/>
        <v>68.139534883720927</v>
      </c>
      <c r="M20">
        <f t="shared" si="0"/>
        <v>68.488372093023258</v>
      </c>
      <c r="N20">
        <f t="shared" si="0"/>
        <v>69.069767441860463</v>
      </c>
      <c r="O20">
        <f t="shared" si="0"/>
        <v>69.534883720930225</v>
      </c>
      <c r="P20">
        <f t="shared" si="0"/>
        <v>69.883720930232556</v>
      </c>
      <c r="Q20">
        <f t="shared" si="0"/>
        <v>70</v>
      </c>
      <c r="R20">
        <f t="shared" si="0"/>
        <v>70.116279069767444</v>
      </c>
      <c r="S20">
        <f t="shared" si="0"/>
        <v>70.232558139534888</v>
      </c>
      <c r="T20">
        <f t="shared" si="0"/>
        <v>70.232558139534888</v>
      </c>
      <c r="U20">
        <f t="shared" si="0"/>
        <v>70.581395348837205</v>
      </c>
      <c r="V20">
        <f t="shared" si="0"/>
        <v>70.697674418604649</v>
      </c>
    </row>
    <row r="21" spans="1:23" x14ac:dyDescent="0.25">
      <c r="A21">
        <f>B73</f>
        <v>50</v>
      </c>
      <c r="B21">
        <f>D73/3600000</f>
        <v>0.97774972222222223</v>
      </c>
      <c r="C21">
        <f t="shared" ref="C21:V21" si="1">B87*100</f>
        <v>36.162790697674417</v>
      </c>
      <c r="D21">
        <f t="shared" si="1"/>
        <v>52.906976744186053</v>
      </c>
      <c r="E21">
        <f t="shared" si="1"/>
        <v>61.511627906976742</v>
      </c>
      <c r="F21">
        <f t="shared" si="1"/>
        <v>67.325581395348834</v>
      </c>
      <c r="G21">
        <f t="shared" si="1"/>
        <v>69.767441860465112</v>
      </c>
      <c r="H21">
        <f t="shared" si="1"/>
        <v>71.744186046511629</v>
      </c>
      <c r="I21">
        <f t="shared" si="1"/>
        <v>73.255813953488371</v>
      </c>
      <c r="J21">
        <f t="shared" si="1"/>
        <v>75</v>
      </c>
      <c r="K21">
        <f t="shared" si="1"/>
        <v>75.465116279069761</v>
      </c>
      <c r="L21">
        <f t="shared" si="1"/>
        <v>76.162790697674424</v>
      </c>
      <c r="M21">
        <f t="shared" si="1"/>
        <v>76.279069767441868</v>
      </c>
      <c r="N21">
        <f t="shared" si="1"/>
        <v>77.093023255813947</v>
      </c>
      <c r="O21">
        <f t="shared" si="1"/>
        <v>77.674418604651166</v>
      </c>
      <c r="P21">
        <f t="shared" si="1"/>
        <v>78.372093023255815</v>
      </c>
      <c r="Q21">
        <f t="shared" si="1"/>
        <v>78.83720930232559</v>
      </c>
      <c r="R21">
        <f t="shared" si="1"/>
        <v>78.83720930232559</v>
      </c>
      <c r="S21">
        <f t="shared" si="1"/>
        <v>79.186046511627907</v>
      </c>
      <c r="T21">
        <f t="shared" si="1"/>
        <v>79.186046511627907</v>
      </c>
      <c r="U21">
        <f t="shared" si="1"/>
        <v>79.651162790697668</v>
      </c>
      <c r="V21">
        <f t="shared" si="1"/>
        <v>80</v>
      </c>
    </row>
    <row r="22" spans="1:23" x14ac:dyDescent="0.25">
      <c r="A22">
        <f>B57</f>
        <v>100</v>
      </c>
      <c r="B22">
        <f>D57/3600000</f>
        <v>1.5362633333333333</v>
      </c>
      <c r="C22">
        <f t="shared" ref="C22:V22" si="2">B71*100</f>
        <v>41.744186046511629</v>
      </c>
      <c r="D22">
        <f t="shared" si="2"/>
        <v>54.883720930232563</v>
      </c>
      <c r="E22">
        <f t="shared" si="2"/>
        <v>64.069767441860463</v>
      </c>
      <c r="F22">
        <f t="shared" si="2"/>
        <v>68.720930232558146</v>
      </c>
      <c r="G22">
        <f t="shared" si="2"/>
        <v>72.441860465116278</v>
      </c>
      <c r="H22">
        <f t="shared" si="2"/>
        <v>75</v>
      </c>
      <c r="I22">
        <f t="shared" si="2"/>
        <v>76.395348837209298</v>
      </c>
      <c r="J22">
        <f t="shared" si="2"/>
        <v>77.79069767441861</v>
      </c>
      <c r="K22">
        <f t="shared" si="2"/>
        <v>78.953488372093034</v>
      </c>
      <c r="L22">
        <f t="shared" si="2"/>
        <v>79.534883720930225</v>
      </c>
      <c r="M22">
        <f t="shared" si="2"/>
        <v>80.116279069767444</v>
      </c>
      <c r="N22">
        <f t="shared" si="2"/>
        <v>80.232558139534888</v>
      </c>
      <c r="O22">
        <f t="shared" si="2"/>
        <v>80.813953488372093</v>
      </c>
      <c r="P22">
        <f t="shared" si="2"/>
        <v>81.16279069767441</v>
      </c>
      <c r="Q22">
        <f t="shared" si="2"/>
        <v>81.279069767441854</v>
      </c>
      <c r="R22">
        <f t="shared" si="2"/>
        <v>81.511627906976742</v>
      </c>
      <c r="S22">
        <f t="shared" si="2"/>
        <v>82.441860465116278</v>
      </c>
      <c r="T22">
        <f t="shared" si="2"/>
        <v>82.674418604651166</v>
      </c>
      <c r="U22">
        <f t="shared" si="2"/>
        <v>82.790697674418595</v>
      </c>
      <c r="V22">
        <f t="shared" si="2"/>
        <v>82.790697674418595</v>
      </c>
    </row>
    <row r="23" spans="1:23" x14ac:dyDescent="0.25">
      <c r="A23">
        <f>B105</f>
        <v>150</v>
      </c>
      <c r="B23">
        <f>D105/3600000</f>
        <v>2.2399005555555553</v>
      </c>
      <c r="C23">
        <f t="shared" ref="C23:V23" si="3">B119*100</f>
        <v>46.162790697674417</v>
      </c>
      <c r="D23">
        <f t="shared" si="3"/>
        <v>62.093023255813954</v>
      </c>
      <c r="E23">
        <f t="shared" si="3"/>
        <v>68.720930232558146</v>
      </c>
      <c r="F23">
        <f t="shared" si="3"/>
        <v>72.79069767441861</v>
      </c>
      <c r="G23">
        <f t="shared" si="3"/>
        <v>74.534883720930239</v>
      </c>
      <c r="H23">
        <f t="shared" si="3"/>
        <v>76.860465116279073</v>
      </c>
      <c r="I23">
        <f t="shared" si="3"/>
        <v>78.720930232558146</v>
      </c>
      <c r="J23">
        <f t="shared" si="3"/>
        <v>80</v>
      </c>
      <c r="K23">
        <f t="shared" si="3"/>
        <v>81.16279069767441</v>
      </c>
      <c r="L23">
        <f t="shared" si="3"/>
        <v>81.511627906976742</v>
      </c>
      <c r="M23">
        <f t="shared" si="3"/>
        <v>81.744186046511629</v>
      </c>
      <c r="N23">
        <f t="shared" si="3"/>
        <v>81.976744186046517</v>
      </c>
      <c r="O23">
        <f t="shared" si="3"/>
        <v>82.093023255813961</v>
      </c>
      <c r="P23">
        <f t="shared" si="3"/>
        <v>82.790697674418595</v>
      </c>
      <c r="Q23">
        <f t="shared" si="3"/>
        <v>83.023255813953483</v>
      </c>
      <c r="R23">
        <f t="shared" si="3"/>
        <v>83.488372093023258</v>
      </c>
      <c r="S23">
        <f t="shared" si="3"/>
        <v>83.720930232558146</v>
      </c>
      <c r="T23">
        <f t="shared" si="3"/>
        <v>84.069767441860463</v>
      </c>
      <c r="U23">
        <f t="shared" si="3"/>
        <v>84.767441860465127</v>
      </c>
      <c r="V23">
        <f t="shared" si="3"/>
        <v>85</v>
      </c>
    </row>
    <row r="24" spans="1:23" x14ac:dyDescent="0.25">
      <c r="A24">
        <f>B89</f>
        <v>200</v>
      </c>
      <c r="B24">
        <f>D89/3600000</f>
        <v>3.3561986111111111</v>
      </c>
      <c r="C24">
        <f t="shared" ref="C24:V24" si="4">B103*100</f>
        <v>46.744186046511629</v>
      </c>
      <c r="D24">
        <f t="shared" si="4"/>
        <v>61.744186046511629</v>
      </c>
      <c r="E24">
        <f t="shared" si="4"/>
        <v>68.83720930232559</v>
      </c>
      <c r="F24">
        <f t="shared" si="4"/>
        <v>73.95348837209302</v>
      </c>
      <c r="G24">
        <f t="shared" si="4"/>
        <v>76.860465116279073</v>
      </c>
      <c r="H24">
        <f t="shared" si="4"/>
        <v>78.604651162790702</v>
      </c>
      <c r="I24">
        <f t="shared" si="4"/>
        <v>80.465116279069775</v>
      </c>
      <c r="J24">
        <f t="shared" si="4"/>
        <v>81.395348837209298</v>
      </c>
      <c r="K24">
        <f t="shared" si="4"/>
        <v>81.860465116279073</v>
      </c>
      <c r="L24">
        <f t="shared" si="4"/>
        <v>81.976744186046517</v>
      </c>
      <c r="M24">
        <f t="shared" si="4"/>
        <v>82.790697674418595</v>
      </c>
      <c r="N24">
        <f t="shared" si="4"/>
        <v>83.372093023255815</v>
      </c>
      <c r="O24">
        <f t="shared" si="4"/>
        <v>84.186046511627907</v>
      </c>
      <c r="P24">
        <f t="shared" si="4"/>
        <v>84.302325581395351</v>
      </c>
      <c r="Q24">
        <f t="shared" si="4"/>
        <v>84.534883720930225</v>
      </c>
      <c r="R24">
        <f t="shared" si="4"/>
        <v>84.883720930232556</v>
      </c>
      <c r="S24">
        <f t="shared" si="4"/>
        <v>85</v>
      </c>
      <c r="T24">
        <f t="shared" si="4"/>
        <v>85.581395348837205</v>
      </c>
      <c r="U24">
        <f t="shared" si="4"/>
        <v>85.813953488372093</v>
      </c>
      <c r="V24">
        <f t="shared" si="4"/>
        <v>86.279069767441868</v>
      </c>
    </row>
    <row r="25" spans="1:23" x14ac:dyDescent="0.25">
      <c r="A25">
        <v>250</v>
      </c>
      <c r="B25">
        <f>D121/3600000</f>
        <v>5.0891633333333335</v>
      </c>
      <c r="C25">
        <f t="shared" ref="C25:V25" si="5">B135*100</f>
        <v>52.674418604651166</v>
      </c>
      <c r="D25">
        <f t="shared" si="5"/>
        <v>66.395348837209298</v>
      </c>
      <c r="E25">
        <f t="shared" si="5"/>
        <v>71.279069767441854</v>
      </c>
      <c r="F25">
        <f t="shared" si="5"/>
        <v>75</v>
      </c>
      <c r="G25">
        <f t="shared" si="5"/>
        <v>77.093023255813947</v>
      </c>
      <c r="H25">
        <f t="shared" si="5"/>
        <v>78.83720930232559</v>
      </c>
      <c r="I25">
        <f t="shared" si="5"/>
        <v>80.116279069767444</v>
      </c>
      <c r="J25">
        <f t="shared" si="5"/>
        <v>81.279069767441854</v>
      </c>
      <c r="K25">
        <f t="shared" si="5"/>
        <v>81.860465116279073</v>
      </c>
      <c r="L25">
        <f t="shared" si="5"/>
        <v>82.790697674418595</v>
      </c>
      <c r="M25">
        <f t="shared" si="5"/>
        <v>84.069767441860463</v>
      </c>
      <c r="N25">
        <f t="shared" si="5"/>
        <v>84.883720930232556</v>
      </c>
      <c r="O25">
        <f t="shared" si="5"/>
        <v>85.116279069767444</v>
      </c>
      <c r="P25">
        <f t="shared" si="5"/>
        <v>85.465116279069761</v>
      </c>
      <c r="Q25">
        <f t="shared" si="5"/>
        <v>85.581395348837205</v>
      </c>
      <c r="R25">
        <f t="shared" si="5"/>
        <v>85.697674418604649</v>
      </c>
      <c r="S25">
        <f t="shared" si="5"/>
        <v>85.930232558139537</v>
      </c>
      <c r="T25">
        <f t="shared" si="5"/>
        <v>86.162790697674424</v>
      </c>
      <c r="U25">
        <f t="shared" si="5"/>
        <v>86.627906976744185</v>
      </c>
      <c r="V25">
        <f t="shared" si="5"/>
        <v>86.744186046511629</v>
      </c>
    </row>
    <row r="26" spans="1:23" x14ac:dyDescent="0.25">
      <c r="A26">
        <v>300</v>
      </c>
      <c r="B26">
        <f>D137/3600000</f>
        <v>6.4134313888888892</v>
      </c>
      <c r="C26">
        <f t="shared" ref="C26:V26" si="6">B151*100</f>
        <v>53.139534883720927</v>
      </c>
      <c r="D26">
        <f t="shared" si="6"/>
        <v>65.465116279069775</v>
      </c>
      <c r="E26">
        <f t="shared" si="6"/>
        <v>71.279069767441854</v>
      </c>
      <c r="F26">
        <f t="shared" si="6"/>
        <v>75.813953488372093</v>
      </c>
      <c r="G26">
        <f t="shared" si="6"/>
        <v>77.906976744186053</v>
      </c>
      <c r="H26">
        <f t="shared" si="6"/>
        <v>79.651162790697668</v>
      </c>
      <c r="I26">
        <f t="shared" si="6"/>
        <v>81.04651162790698</v>
      </c>
      <c r="J26">
        <f t="shared" si="6"/>
        <v>81.860465116279073</v>
      </c>
      <c r="K26">
        <f t="shared" si="6"/>
        <v>82.20930232558139</v>
      </c>
      <c r="L26">
        <f t="shared" si="6"/>
        <v>83.372093023255815</v>
      </c>
      <c r="M26">
        <f t="shared" si="6"/>
        <v>84.069767441860463</v>
      </c>
      <c r="N26">
        <f t="shared" si="6"/>
        <v>84.651162790697683</v>
      </c>
      <c r="O26">
        <f t="shared" si="6"/>
        <v>85</v>
      </c>
      <c r="P26">
        <f t="shared" si="6"/>
        <v>85.348837209302332</v>
      </c>
      <c r="Q26">
        <f t="shared" si="6"/>
        <v>85.465116279069761</v>
      </c>
      <c r="R26">
        <f t="shared" si="6"/>
        <v>85.697674418604649</v>
      </c>
      <c r="S26">
        <f t="shared" si="6"/>
        <v>86.04651162790698</v>
      </c>
      <c r="T26">
        <f t="shared" si="6"/>
        <v>86.279069767441868</v>
      </c>
      <c r="U26">
        <f t="shared" si="6"/>
        <v>86.627906976744185</v>
      </c>
      <c r="V26">
        <f t="shared" si="6"/>
        <v>86.976744186046503</v>
      </c>
    </row>
    <row r="27" spans="1:23" x14ac:dyDescent="0.25">
      <c r="A27">
        <v>350</v>
      </c>
      <c r="B27">
        <f>D153/3600000</f>
        <v>8.3055983333333341</v>
      </c>
      <c r="C27">
        <f t="shared" ref="C27:V27" si="7">B167*100</f>
        <v>52.441860465116278</v>
      </c>
      <c r="D27">
        <f t="shared" si="7"/>
        <v>64.186046511627907</v>
      </c>
      <c r="E27">
        <f t="shared" si="7"/>
        <v>70.581395348837205</v>
      </c>
      <c r="F27">
        <f t="shared" si="7"/>
        <v>74.186046511627907</v>
      </c>
      <c r="G27">
        <f t="shared" si="7"/>
        <v>77.441860465116278</v>
      </c>
      <c r="H27">
        <f t="shared" si="7"/>
        <v>79.186046511627907</v>
      </c>
      <c r="I27">
        <f t="shared" si="7"/>
        <v>80.930232558139537</v>
      </c>
      <c r="J27">
        <f t="shared" si="7"/>
        <v>82.325581395348834</v>
      </c>
      <c r="K27">
        <f t="shared" si="7"/>
        <v>83.372093023255815</v>
      </c>
      <c r="L27">
        <f t="shared" si="7"/>
        <v>84.069767441860463</v>
      </c>
      <c r="M27">
        <f t="shared" si="7"/>
        <v>84.883720930232556</v>
      </c>
      <c r="N27">
        <f t="shared" si="7"/>
        <v>85.930232558139537</v>
      </c>
      <c r="O27">
        <f t="shared" si="7"/>
        <v>86.511627906976742</v>
      </c>
      <c r="P27">
        <f t="shared" si="7"/>
        <v>86.511627906976742</v>
      </c>
      <c r="Q27">
        <f t="shared" si="7"/>
        <v>86.976744186046503</v>
      </c>
      <c r="R27">
        <f t="shared" si="7"/>
        <v>87.325581395348834</v>
      </c>
      <c r="S27">
        <f t="shared" si="7"/>
        <v>87.674418604651166</v>
      </c>
      <c r="T27">
        <f t="shared" si="7"/>
        <v>87.906976744186053</v>
      </c>
      <c r="U27">
        <f t="shared" si="7"/>
        <v>88.255813953488371</v>
      </c>
      <c r="V27">
        <f t="shared" si="7"/>
        <v>88.488372093023258</v>
      </c>
    </row>
    <row r="28" spans="1:23" x14ac:dyDescent="0.25">
      <c r="A28">
        <v>400</v>
      </c>
      <c r="B28">
        <f>D169/3600000</f>
        <v>11.79531361111111</v>
      </c>
      <c r="C28">
        <f t="shared" ref="C28:V28" si="8">B183*100</f>
        <v>52.325581395348841</v>
      </c>
      <c r="D28">
        <f t="shared" si="8"/>
        <v>66.511627906976742</v>
      </c>
      <c r="E28">
        <f t="shared" si="8"/>
        <v>72.325581395348834</v>
      </c>
      <c r="F28">
        <f t="shared" si="8"/>
        <v>76.162790697674424</v>
      </c>
      <c r="G28">
        <f t="shared" si="8"/>
        <v>78.488372093023244</v>
      </c>
      <c r="H28">
        <f t="shared" si="8"/>
        <v>79.883720930232556</v>
      </c>
      <c r="I28">
        <f t="shared" si="8"/>
        <v>81.279069767441854</v>
      </c>
      <c r="J28">
        <f t="shared" si="8"/>
        <v>81.976744186046517</v>
      </c>
      <c r="K28">
        <f t="shared" si="8"/>
        <v>83.372093023255815</v>
      </c>
      <c r="L28">
        <f t="shared" si="8"/>
        <v>83.604651162790702</v>
      </c>
      <c r="M28">
        <f t="shared" si="8"/>
        <v>84.069767441860463</v>
      </c>
      <c r="N28">
        <f t="shared" si="8"/>
        <v>84.418604651162781</v>
      </c>
      <c r="O28">
        <f t="shared" si="8"/>
        <v>85</v>
      </c>
      <c r="P28">
        <f t="shared" si="8"/>
        <v>85.348837209302332</v>
      </c>
      <c r="Q28">
        <f t="shared" si="8"/>
        <v>85.930232558139537</v>
      </c>
      <c r="R28">
        <f t="shared" si="8"/>
        <v>86.511627906976742</v>
      </c>
      <c r="S28">
        <f t="shared" si="8"/>
        <v>86.627906976744185</v>
      </c>
      <c r="T28">
        <f t="shared" si="8"/>
        <v>86.976744186046503</v>
      </c>
      <c r="U28">
        <f t="shared" si="8"/>
        <v>87.093023255813947</v>
      </c>
      <c r="V28">
        <f t="shared" si="8"/>
        <v>87.093023255813947</v>
      </c>
    </row>
    <row r="29" spans="1:23" x14ac:dyDescent="0.25">
      <c r="A29">
        <v>500</v>
      </c>
      <c r="B29">
        <f>D185/3600000</f>
        <v>17.086153055555556</v>
      </c>
      <c r="C29">
        <f t="shared" ref="C29:V29" si="9">B199*100</f>
        <v>51.511627906976742</v>
      </c>
      <c r="D29">
        <f t="shared" si="9"/>
        <v>65.232558139534873</v>
      </c>
      <c r="E29">
        <f t="shared" si="9"/>
        <v>71.744186046511629</v>
      </c>
      <c r="F29">
        <f t="shared" si="9"/>
        <v>74.534883720930239</v>
      </c>
      <c r="G29">
        <f t="shared" si="9"/>
        <v>77.20930232558139</v>
      </c>
      <c r="H29">
        <f t="shared" si="9"/>
        <v>79.418604651162795</v>
      </c>
      <c r="I29">
        <f t="shared" si="9"/>
        <v>80.813953488372093</v>
      </c>
      <c r="J29">
        <f t="shared" si="9"/>
        <v>81.976744186046517</v>
      </c>
      <c r="K29">
        <f t="shared" si="9"/>
        <v>82.674418604651166</v>
      </c>
      <c r="L29">
        <f t="shared" si="9"/>
        <v>83.139534883720927</v>
      </c>
      <c r="M29">
        <f t="shared" si="9"/>
        <v>83.604651162790702</v>
      </c>
      <c r="N29">
        <f t="shared" si="9"/>
        <v>84.534883720930225</v>
      </c>
      <c r="O29">
        <f t="shared" si="9"/>
        <v>84.883720930232556</v>
      </c>
      <c r="P29">
        <f t="shared" si="9"/>
        <v>85</v>
      </c>
      <c r="Q29">
        <f t="shared" si="9"/>
        <v>85</v>
      </c>
      <c r="R29">
        <f t="shared" si="9"/>
        <v>85.232558139534888</v>
      </c>
      <c r="S29">
        <f t="shared" si="9"/>
        <v>85.348837209302332</v>
      </c>
      <c r="T29">
        <f t="shared" si="9"/>
        <v>85.930232558139537</v>
      </c>
      <c r="U29">
        <f t="shared" si="9"/>
        <v>86.04651162790698</v>
      </c>
      <c r="V29">
        <f t="shared" si="9"/>
        <v>86.162790697674424</v>
      </c>
    </row>
    <row r="30" spans="1:23" x14ac:dyDescent="0.25">
      <c r="A30">
        <v>550</v>
      </c>
      <c r="B30">
        <f>D201/3600000</f>
        <v>21.95023888888889</v>
      </c>
      <c r="C30">
        <f t="shared" ref="C30:V30" si="10">B215*100</f>
        <v>48.139534883720927</v>
      </c>
      <c r="D30">
        <f t="shared" si="10"/>
        <v>63.604651162790695</v>
      </c>
      <c r="E30">
        <f t="shared" si="10"/>
        <v>68.604651162790702</v>
      </c>
      <c r="F30">
        <f t="shared" si="10"/>
        <v>72.674418604651152</v>
      </c>
      <c r="G30">
        <f t="shared" si="10"/>
        <v>75.930232558139537</v>
      </c>
      <c r="H30">
        <f t="shared" si="10"/>
        <v>77.441860465116278</v>
      </c>
      <c r="I30">
        <f t="shared" si="10"/>
        <v>78.953488372093034</v>
      </c>
      <c r="J30">
        <f t="shared" si="10"/>
        <v>79.534883720930225</v>
      </c>
      <c r="K30">
        <f t="shared" si="10"/>
        <v>79.767441860465112</v>
      </c>
      <c r="L30">
        <f t="shared" si="10"/>
        <v>80.697674418604649</v>
      </c>
      <c r="M30">
        <f t="shared" si="10"/>
        <v>81.744186046511629</v>
      </c>
      <c r="N30">
        <f t="shared" si="10"/>
        <v>82.441860465116278</v>
      </c>
      <c r="O30">
        <f t="shared" si="10"/>
        <v>82.790697674418595</v>
      </c>
      <c r="P30">
        <f t="shared" si="10"/>
        <v>83.372093023255815</v>
      </c>
      <c r="Q30">
        <f t="shared" si="10"/>
        <v>83.720930232558146</v>
      </c>
      <c r="R30">
        <f t="shared" si="10"/>
        <v>84.186046511627907</v>
      </c>
      <c r="S30">
        <f t="shared" si="10"/>
        <v>84.767441860465127</v>
      </c>
      <c r="T30">
        <f t="shared" si="10"/>
        <v>85.116279069767444</v>
      </c>
      <c r="U30">
        <f t="shared" si="10"/>
        <v>85.348837209302332</v>
      </c>
      <c r="V30">
        <f t="shared" si="10"/>
        <v>85.465116279069761</v>
      </c>
    </row>
    <row r="31" spans="1:23" x14ac:dyDescent="0.25">
      <c r="A31">
        <v>600</v>
      </c>
      <c r="B31">
        <f>D217/3600000</f>
        <v>24.991857222222222</v>
      </c>
      <c r="C31">
        <f t="shared" ref="C31:V31" si="11">B231*100</f>
        <v>49.186046511627907</v>
      </c>
      <c r="D31">
        <f t="shared" si="11"/>
        <v>64.418604651162795</v>
      </c>
      <c r="E31">
        <f t="shared" si="11"/>
        <v>70.930232558139537</v>
      </c>
      <c r="F31">
        <f t="shared" si="11"/>
        <v>75</v>
      </c>
      <c r="G31">
        <f t="shared" si="11"/>
        <v>77.20930232558139</v>
      </c>
      <c r="H31">
        <f t="shared" si="11"/>
        <v>78.953488372093034</v>
      </c>
      <c r="I31">
        <f t="shared" si="11"/>
        <v>79.883720930232556</v>
      </c>
      <c r="J31">
        <f t="shared" si="11"/>
        <v>81.16279069767441</v>
      </c>
      <c r="K31">
        <f t="shared" si="11"/>
        <v>81.976744186046517</v>
      </c>
      <c r="L31">
        <f t="shared" si="11"/>
        <v>82.558139534883722</v>
      </c>
      <c r="M31">
        <f t="shared" si="11"/>
        <v>83.139534883720927</v>
      </c>
      <c r="N31">
        <f t="shared" si="11"/>
        <v>83.837209302325576</v>
      </c>
      <c r="O31">
        <f t="shared" si="11"/>
        <v>84.302325581395351</v>
      </c>
      <c r="P31">
        <f t="shared" si="11"/>
        <v>84.534883720930225</v>
      </c>
      <c r="Q31">
        <f t="shared" si="11"/>
        <v>85</v>
      </c>
      <c r="R31">
        <f t="shared" si="11"/>
        <v>85.116279069767444</v>
      </c>
      <c r="S31">
        <f t="shared" si="11"/>
        <v>85.581395348837205</v>
      </c>
      <c r="T31">
        <f t="shared" si="11"/>
        <v>85.813953488372093</v>
      </c>
      <c r="U31">
        <f t="shared" si="11"/>
        <v>86.279069767441868</v>
      </c>
      <c r="V31">
        <f t="shared" si="11"/>
        <v>86.395348837209312</v>
      </c>
    </row>
    <row r="32" spans="1:23" x14ac:dyDescent="0.25">
      <c r="A32">
        <v>650</v>
      </c>
      <c r="B32">
        <f>D233/3600000</f>
        <v>29.216102916666667</v>
      </c>
      <c r="C32">
        <f t="shared" ref="C32:V32" si="12">B247*100</f>
        <v>47.906976744186046</v>
      </c>
      <c r="D32">
        <f t="shared" si="12"/>
        <v>62.558139534883715</v>
      </c>
      <c r="E32">
        <f t="shared" si="12"/>
        <v>70.232558139534888</v>
      </c>
      <c r="F32">
        <f t="shared" si="12"/>
        <v>75.116279069767444</v>
      </c>
      <c r="G32">
        <f t="shared" si="12"/>
        <v>78.139534883720927</v>
      </c>
      <c r="H32">
        <f t="shared" si="12"/>
        <v>79.302325581395351</v>
      </c>
      <c r="I32">
        <f t="shared" si="12"/>
        <v>80.232558139534888</v>
      </c>
      <c r="J32">
        <f t="shared" si="12"/>
        <v>80.465116279069775</v>
      </c>
      <c r="K32">
        <f t="shared" si="12"/>
        <v>81.627906976744185</v>
      </c>
      <c r="L32">
        <f t="shared" si="12"/>
        <v>81.860465116279073</v>
      </c>
      <c r="M32">
        <f t="shared" si="12"/>
        <v>82.325581395348834</v>
      </c>
      <c r="N32">
        <f t="shared" si="12"/>
        <v>82.558139534883722</v>
      </c>
      <c r="O32">
        <f t="shared" si="12"/>
        <v>83.255813953488371</v>
      </c>
      <c r="P32">
        <f t="shared" si="12"/>
        <v>83.720930232558146</v>
      </c>
      <c r="Q32">
        <f t="shared" si="12"/>
        <v>83.720930232558146</v>
      </c>
      <c r="R32">
        <f t="shared" si="12"/>
        <v>83.720930232558146</v>
      </c>
      <c r="S32">
        <f t="shared" si="12"/>
        <v>83.720930232558146</v>
      </c>
      <c r="T32">
        <f t="shared" si="12"/>
        <v>84.186046511627907</v>
      </c>
      <c r="U32">
        <f t="shared" si="12"/>
        <v>84.418604651162781</v>
      </c>
      <c r="V32">
        <f t="shared" si="12"/>
        <v>84.883720930232556</v>
      </c>
    </row>
    <row r="33" spans="1:22" x14ac:dyDescent="0.25">
      <c r="A33">
        <v>700</v>
      </c>
      <c r="B33">
        <f>D249/3600000</f>
        <v>32.884793055555555</v>
      </c>
      <c r="C33">
        <f t="shared" ref="C33:V33" si="13">B263*100</f>
        <v>46.162790697674417</v>
      </c>
      <c r="D33">
        <f t="shared" si="13"/>
        <v>59.651162790697676</v>
      </c>
      <c r="E33">
        <f t="shared" si="13"/>
        <v>67.441860465116278</v>
      </c>
      <c r="F33">
        <f t="shared" si="13"/>
        <v>72.558139534883722</v>
      </c>
      <c r="G33">
        <f t="shared" si="13"/>
        <v>74.651162790697683</v>
      </c>
      <c r="H33">
        <f t="shared" si="13"/>
        <v>76.627906976744185</v>
      </c>
      <c r="I33">
        <f t="shared" si="13"/>
        <v>77.906976744186053</v>
      </c>
      <c r="J33">
        <f t="shared" si="13"/>
        <v>79.651162790697668</v>
      </c>
      <c r="K33">
        <f t="shared" si="13"/>
        <v>81.279069767441854</v>
      </c>
      <c r="L33">
        <f t="shared" si="13"/>
        <v>81.860465116279073</v>
      </c>
      <c r="M33">
        <f t="shared" si="13"/>
        <v>82.674418604651166</v>
      </c>
      <c r="N33">
        <f t="shared" si="13"/>
        <v>82.906976744186039</v>
      </c>
      <c r="O33">
        <f t="shared" si="13"/>
        <v>82.906976744186039</v>
      </c>
      <c r="P33">
        <f t="shared" si="13"/>
        <v>82.906976744186039</v>
      </c>
      <c r="Q33">
        <f t="shared" si="13"/>
        <v>83.604651162790702</v>
      </c>
      <c r="R33">
        <f t="shared" si="13"/>
        <v>83.720930232558146</v>
      </c>
      <c r="S33">
        <f t="shared" si="13"/>
        <v>84.186046511627907</v>
      </c>
      <c r="T33">
        <f t="shared" si="13"/>
        <v>84.302325581395351</v>
      </c>
      <c r="U33">
        <f t="shared" si="13"/>
        <v>84.302325581395351</v>
      </c>
      <c r="V33">
        <f t="shared" si="13"/>
        <v>84.302325581395351</v>
      </c>
    </row>
    <row r="34" spans="1:22" x14ac:dyDescent="0.25">
      <c r="A34">
        <v>800</v>
      </c>
      <c r="B34">
        <f>D265/3600000</f>
        <v>43.701216944444447</v>
      </c>
      <c r="C34">
        <f>B279*100</f>
        <v>45.232558139534888</v>
      </c>
      <c r="D34">
        <f t="shared" ref="D34:V34" si="14">C279*100</f>
        <v>60.348837209302332</v>
      </c>
      <c r="E34">
        <f t="shared" si="14"/>
        <v>65.697674418604649</v>
      </c>
      <c r="F34">
        <f t="shared" si="14"/>
        <v>70</v>
      </c>
      <c r="G34">
        <f t="shared" si="14"/>
        <v>72.906976744186053</v>
      </c>
      <c r="H34">
        <f t="shared" si="14"/>
        <v>74.534883720930239</v>
      </c>
      <c r="I34">
        <f t="shared" si="14"/>
        <v>76.395348837209298</v>
      </c>
      <c r="J34">
        <f t="shared" si="14"/>
        <v>77.674418604651166</v>
      </c>
      <c r="K34">
        <f t="shared" si="14"/>
        <v>78.372093023255815</v>
      </c>
      <c r="L34">
        <f t="shared" si="14"/>
        <v>78.953488372093034</v>
      </c>
      <c r="M34">
        <f t="shared" si="14"/>
        <v>79.651162790697668</v>
      </c>
      <c r="N34">
        <f t="shared" si="14"/>
        <v>80.116279069767444</v>
      </c>
      <c r="O34">
        <f t="shared" si="14"/>
        <v>80.697674418604649</v>
      </c>
      <c r="P34">
        <f t="shared" si="14"/>
        <v>81.395348837209298</v>
      </c>
      <c r="Q34">
        <f t="shared" si="14"/>
        <v>81.627906976744185</v>
      </c>
      <c r="R34">
        <f t="shared" si="14"/>
        <v>81.976744186046517</v>
      </c>
      <c r="S34">
        <f t="shared" si="14"/>
        <v>82.20930232558139</v>
      </c>
      <c r="T34">
        <f t="shared" si="14"/>
        <v>82.674418604651166</v>
      </c>
      <c r="U34">
        <f t="shared" si="14"/>
        <v>83.023255813953483</v>
      </c>
      <c r="V34">
        <f t="shared" si="14"/>
        <v>83.488372093023258</v>
      </c>
    </row>
    <row r="35" spans="1:22" x14ac:dyDescent="0.25">
      <c r="A35">
        <v>900</v>
      </c>
      <c r="B35">
        <f>MAX(D281/3600000,54)</f>
        <v>54</v>
      </c>
      <c r="C35">
        <f t="shared" ref="C35:V35" si="15">B295*100</f>
        <v>42.325581395348841</v>
      </c>
      <c r="D35">
        <f t="shared" si="15"/>
        <v>58.255813953488364</v>
      </c>
      <c r="E35">
        <f t="shared" si="15"/>
        <v>65.465116279069775</v>
      </c>
      <c r="F35">
        <f t="shared" si="15"/>
        <v>70.697674418604649</v>
      </c>
      <c r="G35">
        <f t="shared" si="15"/>
        <v>73.488372093023258</v>
      </c>
      <c r="H35">
        <f t="shared" si="15"/>
        <v>75</v>
      </c>
      <c r="I35">
        <f t="shared" si="15"/>
        <v>76.162790697674424</v>
      </c>
      <c r="J35">
        <f t="shared" si="15"/>
        <v>77.325581395348848</v>
      </c>
      <c r="K35">
        <f t="shared" si="15"/>
        <v>78.023255813953483</v>
      </c>
      <c r="L35">
        <f t="shared" si="15"/>
        <v>78.372093023255815</v>
      </c>
      <c r="M35">
        <f t="shared" si="15"/>
        <v>78.604651162790702</v>
      </c>
      <c r="N35">
        <f t="shared" si="15"/>
        <v>79.302325581395351</v>
      </c>
      <c r="O35">
        <f t="shared" si="15"/>
        <v>79.418604651162795</v>
      </c>
      <c r="P35">
        <f t="shared" si="15"/>
        <v>79.767441860465112</v>
      </c>
      <c r="Q35">
        <f t="shared" si="15"/>
        <v>80.465116279069775</v>
      </c>
      <c r="R35">
        <f t="shared" si="15"/>
        <v>80.581395348837219</v>
      </c>
      <c r="S35">
        <f t="shared" si="15"/>
        <v>80.930232558139537</v>
      </c>
      <c r="T35">
        <f t="shared" si="15"/>
        <v>81.279069767441854</v>
      </c>
      <c r="U35">
        <f t="shared" si="15"/>
        <v>82.20930232558139</v>
      </c>
      <c r="V35">
        <f t="shared" si="15"/>
        <v>82.325581395348834</v>
      </c>
    </row>
    <row r="36" spans="1:22" x14ac:dyDescent="0.25">
      <c r="A36">
        <v>1000</v>
      </c>
      <c r="B36">
        <f>MAX(D297/3600000,68)</f>
        <v>68</v>
      </c>
      <c r="C36">
        <f t="shared" ref="C36:V36" si="16">B311*100</f>
        <v>42.093023255813954</v>
      </c>
      <c r="D36">
        <f t="shared" si="16"/>
        <v>57.20930232558139</v>
      </c>
      <c r="E36">
        <f t="shared" si="16"/>
        <v>63.255813953488371</v>
      </c>
      <c r="F36">
        <f t="shared" si="16"/>
        <v>68.372093023255815</v>
      </c>
      <c r="G36">
        <f t="shared" si="16"/>
        <v>70.930232558139537</v>
      </c>
      <c r="H36">
        <f t="shared" si="16"/>
        <v>73.023255813953497</v>
      </c>
      <c r="I36">
        <f t="shared" si="16"/>
        <v>74.186046511627907</v>
      </c>
      <c r="J36">
        <f t="shared" si="16"/>
        <v>74.883720930232556</v>
      </c>
      <c r="K36">
        <f t="shared" si="16"/>
        <v>75.348837209302317</v>
      </c>
      <c r="L36">
        <f t="shared" si="16"/>
        <v>75.813953488372093</v>
      </c>
      <c r="M36">
        <f t="shared" si="16"/>
        <v>76.279069767441868</v>
      </c>
      <c r="N36">
        <f t="shared" si="16"/>
        <v>77.20930232558139</v>
      </c>
      <c r="O36">
        <f t="shared" si="16"/>
        <v>77.441860465116278</v>
      </c>
      <c r="P36">
        <f t="shared" si="16"/>
        <v>78.139534883720927</v>
      </c>
      <c r="Q36">
        <f t="shared" si="16"/>
        <v>78.372093023255815</v>
      </c>
      <c r="R36">
        <f t="shared" si="16"/>
        <v>78.604651162790702</v>
      </c>
      <c r="S36">
        <f t="shared" si="16"/>
        <v>79.069767441860463</v>
      </c>
      <c r="T36">
        <f t="shared" si="16"/>
        <v>79.534883720930225</v>
      </c>
      <c r="U36">
        <f t="shared" si="16"/>
        <v>79.534883720930225</v>
      </c>
      <c r="V36">
        <f t="shared" si="16"/>
        <v>79.534883720930225</v>
      </c>
    </row>
    <row r="37" spans="1:22" x14ac:dyDescent="0.25">
      <c r="A37">
        <v>1100</v>
      </c>
      <c r="B37">
        <f>MAX(D313/3600000,B36)</f>
        <v>68</v>
      </c>
      <c r="C37">
        <f t="shared" ref="C37:V37" si="17">B327*100</f>
        <v>39.244186046511622</v>
      </c>
      <c r="D37">
        <f t="shared" si="17"/>
        <v>55.232558139534881</v>
      </c>
      <c r="E37">
        <f t="shared" si="17"/>
        <v>62.5</v>
      </c>
      <c r="F37">
        <f t="shared" si="17"/>
        <v>67.151162790697668</v>
      </c>
      <c r="G37">
        <f t="shared" si="17"/>
        <v>70.348837209302332</v>
      </c>
      <c r="H37">
        <f t="shared" si="17"/>
        <v>71.220930232558146</v>
      </c>
      <c r="I37">
        <f t="shared" si="17"/>
        <v>72.383720930232556</v>
      </c>
      <c r="J37">
        <f t="shared" si="17"/>
        <v>73.255813953488371</v>
      </c>
      <c r="K37">
        <f t="shared" si="17"/>
        <v>75</v>
      </c>
      <c r="L37">
        <f t="shared" si="17"/>
        <v>76.162790697674424</v>
      </c>
      <c r="M37">
        <f t="shared" si="17"/>
        <v>76.45348837209302</v>
      </c>
      <c r="N37">
        <f t="shared" si="17"/>
        <v>77.325581395348848</v>
      </c>
      <c r="O37">
        <f t="shared" si="17"/>
        <v>77.616279069767444</v>
      </c>
      <c r="P37">
        <f t="shared" si="17"/>
        <v>78.197674418604649</v>
      </c>
      <c r="Q37">
        <f t="shared" si="17"/>
        <v>78.779069767441854</v>
      </c>
      <c r="R37">
        <f t="shared" si="17"/>
        <v>79.360465116279073</v>
      </c>
      <c r="S37">
        <f t="shared" si="17"/>
        <v>79.360465116279073</v>
      </c>
      <c r="T37">
        <f t="shared" si="17"/>
        <v>79.651162790697668</v>
      </c>
      <c r="U37">
        <f t="shared" si="17"/>
        <v>79.651162790697668</v>
      </c>
      <c r="V37">
        <f t="shared" si="17"/>
        <v>79.941860465116278</v>
      </c>
    </row>
    <row r="41" spans="1:22" x14ac:dyDescent="0.25">
      <c r="A41" t="s">
        <v>45</v>
      </c>
      <c r="B41">
        <v>10</v>
      </c>
      <c r="C41" t="s">
        <v>46</v>
      </c>
      <c r="D41">
        <v>2685698</v>
      </c>
    </row>
    <row r="42" spans="1:22" x14ac:dyDescent="0.25">
      <c r="A42" t="s">
        <v>33</v>
      </c>
      <c r="C42" t="s">
        <v>34</v>
      </c>
      <c r="D42">
        <v>775</v>
      </c>
      <c r="E42" t="s">
        <v>20</v>
      </c>
      <c r="F42">
        <v>86</v>
      </c>
      <c r="G42">
        <f>F42+D42</f>
        <v>861</v>
      </c>
    </row>
    <row r="43" spans="1:22" x14ac:dyDescent="0.25">
      <c r="B43" t="s">
        <v>0</v>
      </c>
      <c r="C43" t="s">
        <v>1</v>
      </c>
      <c r="D43" t="s">
        <v>2</v>
      </c>
      <c r="E43" t="s">
        <v>3</v>
      </c>
      <c r="F43" t="s">
        <v>4</v>
      </c>
      <c r="G43" t="s">
        <v>5</v>
      </c>
      <c r="H43" t="s">
        <v>6</v>
      </c>
      <c r="I43" t="s">
        <v>7</v>
      </c>
      <c r="J43" t="s">
        <v>8</v>
      </c>
      <c r="K43" t="s">
        <v>9</v>
      </c>
      <c r="L43" t="s">
        <v>10</v>
      </c>
      <c r="M43" t="s">
        <v>11</v>
      </c>
      <c r="N43" t="s">
        <v>12</v>
      </c>
      <c r="O43" t="s">
        <v>13</v>
      </c>
      <c r="P43" t="s">
        <v>14</v>
      </c>
      <c r="Q43" t="s">
        <v>15</v>
      </c>
      <c r="R43" t="s">
        <v>16</v>
      </c>
      <c r="S43" t="s">
        <v>17</v>
      </c>
      <c r="T43" t="s">
        <v>18</v>
      </c>
      <c r="U43" t="s">
        <v>19</v>
      </c>
    </row>
    <row r="44" spans="1:22" x14ac:dyDescent="0.25">
      <c r="A44" t="s">
        <v>21</v>
      </c>
      <c r="B44">
        <v>24</v>
      </c>
      <c r="C44">
        <v>7</v>
      </c>
      <c r="D44">
        <v>7</v>
      </c>
      <c r="E44">
        <v>2</v>
      </c>
      <c r="F44">
        <v>6</v>
      </c>
      <c r="G44">
        <v>5</v>
      </c>
      <c r="H44">
        <v>1</v>
      </c>
      <c r="I44">
        <v>1</v>
      </c>
      <c r="J44">
        <v>2</v>
      </c>
      <c r="K44">
        <v>1</v>
      </c>
      <c r="L44">
        <v>0</v>
      </c>
      <c r="M44">
        <v>0</v>
      </c>
      <c r="N44">
        <v>1</v>
      </c>
      <c r="O44">
        <v>1</v>
      </c>
      <c r="P44">
        <v>0</v>
      </c>
      <c r="Q44">
        <v>0</v>
      </c>
      <c r="R44">
        <v>0</v>
      </c>
      <c r="S44">
        <v>0</v>
      </c>
      <c r="T44">
        <v>1</v>
      </c>
      <c r="U44">
        <v>0</v>
      </c>
    </row>
    <row r="45" spans="1:22" x14ac:dyDescent="0.25">
      <c r="A45" t="s">
        <v>22</v>
      </c>
      <c r="B45">
        <v>19</v>
      </c>
      <c r="C45">
        <v>18</v>
      </c>
      <c r="D45">
        <v>10</v>
      </c>
      <c r="E45">
        <v>2</v>
      </c>
      <c r="F45">
        <v>3</v>
      </c>
      <c r="G45">
        <v>4</v>
      </c>
      <c r="H45">
        <v>0</v>
      </c>
      <c r="I45">
        <v>2</v>
      </c>
      <c r="J45">
        <v>2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</row>
    <row r="46" spans="1:22" x14ac:dyDescent="0.25">
      <c r="A46" t="s">
        <v>23</v>
      </c>
      <c r="B46">
        <v>19</v>
      </c>
      <c r="C46">
        <v>18</v>
      </c>
      <c r="D46">
        <v>10</v>
      </c>
      <c r="E46">
        <v>1</v>
      </c>
      <c r="F46">
        <v>6</v>
      </c>
      <c r="G46">
        <v>1</v>
      </c>
      <c r="H46">
        <v>1</v>
      </c>
      <c r="I46">
        <v>0</v>
      </c>
      <c r="J46">
        <v>2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  <c r="T46">
        <v>0</v>
      </c>
      <c r="U46">
        <v>0</v>
      </c>
    </row>
    <row r="47" spans="1:22" x14ac:dyDescent="0.25">
      <c r="A47" t="s">
        <v>24</v>
      </c>
      <c r="B47">
        <v>19</v>
      </c>
      <c r="C47">
        <v>13</v>
      </c>
      <c r="D47">
        <v>12</v>
      </c>
      <c r="E47">
        <v>2</v>
      </c>
      <c r="F47">
        <v>4</v>
      </c>
      <c r="G47">
        <v>1</v>
      </c>
      <c r="H47">
        <v>0</v>
      </c>
      <c r="I47">
        <v>5</v>
      </c>
      <c r="J47">
        <v>0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1</v>
      </c>
    </row>
    <row r="48" spans="1:22" x14ac:dyDescent="0.25">
      <c r="A48" t="s">
        <v>25</v>
      </c>
      <c r="B48">
        <v>21</v>
      </c>
      <c r="C48">
        <v>16</v>
      </c>
      <c r="D48">
        <v>5</v>
      </c>
      <c r="E48">
        <v>7</v>
      </c>
      <c r="F48">
        <v>3</v>
      </c>
      <c r="G48">
        <v>0</v>
      </c>
      <c r="H48">
        <v>2</v>
      </c>
      <c r="I48">
        <v>0</v>
      </c>
      <c r="J48">
        <v>1</v>
      </c>
      <c r="K48">
        <v>1</v>
      </c>
      <c r="L48">
        <v>1</v>
      </c>
      <c r="M48">
        <v>2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</row>
    <row r="49" spans="1:21" x14ac:dyDescent="0.25">
      <c r="A49" t="s">
        <v>26</v>
      </c>
      <c r="B49">
        <v>17</v>
      </c>
      <c r="C49">
        <v>16</v>
      </c>
      <c r="D49">
        <v>8</v>
      </c>
      <c r="E49">
        <v>5</v>
      </c>
      <c r="F49">
        <v>1</v>
      </c>
      <c r="G49">
        <v>2</v>
      </c>
      <c r="H49">
        <v>5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1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</row>
    <row r="50" spans="1:21" x14ac:dyDescent="0.25">
      <c r="A50" t="s">
        <v>27</v>
      </c>
      <c r="B50">
        <v>20</v>
      </c>
      <c r="C50">
        <v>15</v>
      </c>
      <c r="D50">
        <v>11</v>
      </c>
      <c r="E50">
        <v>4</v>
      </c>
      <c r="F50">
        <v>3</v>
      </c>
      <c r="G50">
        <v>2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1</v>
      </c>
      <c r="S50">
        <v>0</v>
      </c>
      <c r="T50">
        <v>1</v>
      </c>
      <c r="U50">
        <v>0</v>
      </c>
    </row>
    <row r="51" spans="1:21" x14ac:dyDescent="0.25">
      <c r="A51" t="s">
        <v>28</v>
      </c>
      <c r="B51">
        <v>24</v>
      </c>
      <c r="C51">
        <v>14</v>
      </c>
      <c r="D51">
        <v>7</v>
      </c>
      <c r="E51">
        <v>6</v>
      </c>
      <c r="F51">
        <v>4</v>
      </c>
      <c r="G51">
        <v>4</v>
      </c>
      <c r="H51">
        <v>3</v>
      </c>
      <c r="I51">
        <v>2</v>
      </c>
      <c r="J51">
        <v>1</v>
      </c>
      <c r="K51">
        <v>1</v>
      </c>
      <c r="L51">
        <v>0</v>
      </c>
      <c r="M51">
        <v>1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</row>
    <row r="52" spans="1:21" x14ac:dyDescent="0.25">
      <c r="A52" t="s">
        <v>29</v>
      </c>
      <c r="B52">
        <v>31</v>
      </c>
      <c r="C52">
        <v>13</v>
      </c>
      <c r="D52">
        <v>6</v>
      </c>
      <c r="E52">
        <v>5</v>
      </c>
      <c r="F52">
        <v>5</v>
      </c>
      <c r="G52">
        <v>0</v>
      </c>
      <c r="H52">
        <v>2</v>
      </c>
      <c r="I52">
        <v>2</v>
      </c>
      <c r="J52">
        <v>0</v>
      </c>
      <c r="K52">
        <v>2</v>
      </c>
      <c r="L52">
        <v>0</v>
      </c>
      <c r="M52">
        <v>1</v>
      </c>
      <c r="N52">
        <v>1</v>
      </c>
      <c r="O52">
        <v>0</v>
      </c>
      <c r="P52">
        <v>1</v>
      </c>
      <c r="Q52">
        <v>0</v>
      </c>
      <c r="R52">
        <v>0</v>
      </c>
      <c r="S52">
        <v>0</v>
      </c>
      <c r="T52">
        <v>0</v>
      </c>
      <c r="U52">
        <v>0</v>
      </c>
    </row>
    <row r="53" spans="1:21" x14ac:dyDescent="0.25">
      <c r="A53" t="s">
        <v>31</v>
      </c>
      <c r="B53">
        <v>22</v>
      </c>
      <c r="C53">
        <v>10</v>
      </c>
      <c r="D53">
        <v>9</v>
      </c>
      <c r="E53">
        <v>5</v>
      </c>
      <c r="F53">
        <v>3</v>
      </c>
      <c r="G53">
        <v>2</v>
      </c>
      <c r="H53">
        <v>4</v>
      </c>
      <c r="I53">
        <v>1</v>
      </c>
      <c r="J53">
        <v>0</v>
      </c>
      <c r="K53">
        <v>1</v>
      </c>
      <c r="L53">
        <v>2</v>
      </c>
      <c r="M53">
        <v>1</v>
      </c>
      <c r="N53">
        <v>2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</row>
    <row r="54" spans="1:21" x14ac:dyDescent="0.25">
      <c r="B54">
        <f>SUM($B44:B$53)</f>
        <v>216</v>
      </c>
      <c r="C54">
        <f>SUM($B44:C$53)</f>
        <v>356</v>
      </c>
      <c r="D54">
        <f>SUM($B44:D$53)</f>
        <v>441</v>
      </c>
      <c r="E54">
        <f>SUM($B44:E$53)</f>
        <v>480</v>
      </c>
      <c r="F54">
        <f>SUM($B44:F$53)</f>
        <v>518</v>
      </c>
      <c r="G54">
        <f>SUM($B44:G$53)</f>
        <v>539</v>
      </c>
      <c r="H54">
        <f>SUM($B44:H$53)</f>
        <v>558</v>
      </c>
      <c r="I54">
        <f>SUM($B44:I$53)</f>
        <v>571</v>
      </c>
      <c r="J54">
        <f>SUM($B44:J$53)</f>
        <v>579</v>
      </c>
      <c r="K54">
        <f>SUM($B44:K$53)</f>
        <v>586</v>
      </c>
      <c r="L54">
        <f>SUM($B44:L$53)</f>
        <v>589</v>
      </c>
      <c r="M54">
        <f>SUM($B44:M$53)</f>
        <v>594</v>
      </c>
      <c r="N54">
        <f>SUM($B44:N$53)</f>
        <v>598</v>
      </c>
      <c r="O54">
        <f>SUM($B44:O$53)</f>
        <v>601</v>
      </c>
      <c r="P54">
        <f>SUM($B44:P$53)</f>
        <v>602</v>
      </c>
      <c r="Q54">
        <f>SUM($B44:Q$53)</f>
        <v>603</v>
      </c>
      <c r="R54">
        <f>SUM($B44:R$53)</f>
        <v>604</v>
      </c>
      <c r="S54">
        <f>SUM($B44:S$53)</f>
        <v>604</v>
      </c>
      <c r="T54">
        <f>SUM($B44:T$53)</f>
        <v>607</v>
      </c>
      <c r="U54">
        <f>SUM($B44:U$53)</f>
        <v>608</v>
      </c>
    </row>
    <row r="55" spans="1:21" x14ac:dyDescent="0.25">
      <c r="B55">
        <f>B54/($F$42*COUNT(B44:B53))</f>
        <v>0.25116279069767444</v>
      </c>
      <c r="C55">
        <f t="shared" ref="C55:U55" si="18">C54/($F$42*COUNT(C44:C53))</f>
        <v>0.413953488372093</v>
      </c>
      <c r="D55">
        <f t="shared" si="18"/>
        <v>0.51279069767441865</v>
      </c>
      <c r="E55">
        <f t="shared" si="18"/>
        <v>0.55813953488372092</v>
      </c>
      <c r="F55">
        <f t="shared" si="18"/>
        <v>0.60232558139534886</v>
      </c>
      <c r="G55">
        <f t="shared" si="18"/>
        <v>0.62674418604651161</v>
      </c>
      <c r="H55">
        <f t="shared" si="18"/>
        <v>0.64883720930232558</v>
      </c>
      <c r="I55">
        <f t="shared" si="18"/>
        <v>0.663953488372093</v>
      </c>
      <c r="J55">
        <f t="shared" si="18"/>
        <v>0.67325581395348832</v>
      </c>
      <c r="K55">
        <f t="shared" si="18"/>
        <v>0.68139534883720931</v>
      </c>
      <c r="L55">
        <f t="shared" si="18"/>
        <v>0.68488372093023253</v>
      </c>
      <c r="M55">
        <f t="shared" si="18"/>
        <v>0.69069767441860463</v>
      </c>
      <c r="N55">
        <f t="shared" si="18"/>
        <v>0.6953488372093023</v>
      </c>
      <c r="O55">
        <f t="shared" si="18"/>
        <v>0.69883720930232562</v>
      </c>
      <c r="P55">
        <f t="shared" si="18"/>
        <v>0.7</v>
      </c>
      <c r="Q55">
        <f t="shared" si="18"/>
        <v>0.7011627906976744</v>
      </c>
      <c r="R55">
        <f t="shared" si="18"/>
        <v>0.70232558139534884</v>
      </c>
      <c r="S55">
        <f t="shared" si="18"/>
        <v>0.70232558139534884</v>
      </c>
      <c r="T55">
        <f t="shared" si="18"/>
        <v>0.70581395348837206</v>
      </c>
      <c r="U55">
        <f t="shared" si="18"/>
        <v>0.7069767441860465</v>
      </c>
    </row>
    <row r="57" spans="1:21" x14ac:dyDescent="0.25">
      <c r="A57" t="s">
        <v>45</v>
      </c>
      <c r="B57">
        <v>100</v>
      </c>
      <c r="C57" t="s">
        <v>46</v>
      </c>
      <c r="D57">
        <v>5530548</v>
      </c>
    </row>
    <row r="58" spans="1:21" x14ac:dyDescent="0.25">
      <c r="A58" t="s">
        <v>33</v>
      </c>
      <c r="C58" t="s">
        <v>34</v>
      </c>
      <c r="D58">
        <v>775</v>
      </c>
      <c r="E58" t="s">
        <v>20</v>
      </c>
      <c r="F58">
        <v>86</v>
      </c>
    </row>
    <row r="59" spans="1:21" x14ac:dyDescent="0.25">
      <c r="B59" t="s">
        <v>0</v>
      </c>
      <c r="C59" t="s">
        <v>1</v>
      </c>
      <c r="D59" t="s">
        <v>2</v>
      </c>
      <c r="E59" t="s">
        <v>3</v>
      </c>
      <c r="F59" t="s">
        <v>4</v>
      </c>
      <c r="G59" t="s">
        <v>5</v>
      </c>
      <c r="H59" t="s">
        <v>6</v>
      </c>
      <c r="I59" t="s">
        <v>7</v>
      </c>
      <c r="J59" t="s">
        <v>8</v>
      </c>
      <c r="K59" t="s">
        <v>9</v>
      </c>
      <c r="L59" t="s">
        <v>10</v>
      </c>
      <c r="M59" t="s">
        <v>11</v>
      </c>
      <c r="N59" t="s">
        <v>12</v>
      </c>
      <c r="O59" t="s">
        <v>13</v>
      </c>
      <c r="P59" t="s">
        <v>14</v>
      </c>
      <c r="Q59" t="s">
        <v>15</v>
      </c>
      <c r="R59" t="s">
        <v>16</v>
      </c>
      <c r="S59" t="s">
        <v>17</v>
      </c>
      <c r="T59" t="s">
        <v>18</v>
      </c>
      <c r="U59" t="s">
        <v>19</v>
      </c>
    </row>
    <row r="60" spans="1:21" x14ac:dyDescent="0.25">
      <c r="A60" t="s">
        <v>21</v>
      </c>
      <c r="B60">
        <v>31</v>
      </c>
      <c r="C60">
        <v>16</v>
      </c>
      <c r="D60">
        <v>11</v>
      </c>
      <c r="E60">
        <v>4</v>
      </c>
      <c r="F60">
        <v>2</v>
      </c>
      <c r="G60">
        <v>0</v>
      </c>
      <c r="H60">
        <v>0</v>
      </c>
      <c r="I60">
        <v>2</v>
      </c>
      <c r="J60">
        <v>0</v>
      </c>
      <c r="K60">
        <v>2</v>
      </c>
      <c r="L60">
        <v>1</v>
      </c>
      <c r="M60">
        <v>0</v>
      </c>
      <c r="N60">
        <v>1</v>
      </c>
      <c r="O60">
        <v>0</v>
      </c>
      <c r="P60">
        <v>0</v>
      </c>
      <c r="Q60">
        <v>0</v>
      </c>
      <c r="R60">
        <v>0</v>
      </c>
      <c r="S60">
        <v>1</v>
      </c>
      <c r="T60">
        <v>0</v>
      </c>
      <c r="U60">
        <v>0</v>
      </c>
    </row>
    <row r="61" spans="1:21" x14ac:dyDescent="0.25">
      <c r="A61" t="s">
        <v>22</v>
      </c>
      <c r="B61">
        <v>32</v>
      </c>
      <c r="C61">
        <v>12</v>
      </c>
      <c r="D61">
        <v>10</v>
      </c>
      <c r="E61">
        <v>2</v>
      </c>
      <c r="F61">
        <v>2</v>
      </c>
      <c r="G61">
        <v>2</v>
      </c>
      <c r="H61">
        <v>2</v>
      </c>
      <c r="I61">
        <v>2</v>
      </c>
      <c r="J61">
        <v>1</v>
      </c>
      <c r="K61">
        <v>1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1</v>
      </c>
      <c r="S61">
        <v>0</v>
      </c>
      <c r="T61">
        <v>0</v>
      </c>
      <c r="U61">
        <v>0</v>
      </c>
    </row>
    <row r="62" spans="1:21" x14ac:dyDescent="0.25">
      <c r="A62" t="s">
        <v>23</v>
      </c>
      <c r="B62">
        <v>40</v>
      </c>
      <c r="C62">
        <v>6</v>
      </c>
      <c r="D62">
        <v>7</v>
      </c>
      <c r="E62">
        <v>3</v>
      </c>
      <c r="F62">
        <v>3</v>
      </c>
      <c r="G62">
        <v>2</v>
      </c>
      <c r="H62">
        <v>2</v>
      </c>
      <c r="I62">
        <v>1</v>
      </c>
      <c r="J62">
        <v>1</v>
      </c>
      <c r="K62">
        <v>0</v>
      </c>
      <c r="L62">
        <v>0</v>
      </c>
      <c r="M62">
        <v>0</v>
      </c>
      <c r="N62">
        <v>1</v>
      </c>
      <c r="O62">
        <v>1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</row>
    <row r="63" spans="1:21" x14ac:dyDescent="0.25">
      <c r="A63" t="s">
        <v>24</v>
      </c>
      <c r="B63">
        <v>31</v>
      </c>
      <c r="C63">
        <v>9</v>
      </c>
      <c r="D63">
        <v>12</v>
      </c>
      <c r="E63">
        <v>3</v>
      </c>
      <c r="F63">
        <v>5</v>
      </c>
      <c r="G63">
        <v>2</v>
      </c>
      <c r="H63">
        <v>2</v>
      </c>
      <c r="I63">
        <v>1</v>
      </c>
      <c r="J63">
        <v>1</v>
      </c>
      <c r="K63">
        <v>0</v>
      </c>
      <c r="L63">
        <v>1</v>
      </c>
      <c r="M63">
        <v>0</v>
      </c>
      <c r="N63">
        <v>1</v>
      </c>
      <c r="O63">
        <v>1</v>
      </c>
      <c r="P63">
        <v>0</v>
      </c>
      <c r="Q63">
        <v>0</v>
      </c>
      <c r="R63">
        <v>2</v>
      </c>
      <c r="S63">
        <v>0</v>
      </c>
      <c r="T63">
        <v>1</v>
      </c>
      <c r="U63">
        <v>0</v>
      </c>
    </row>
    <row r="64" spans="1:21" x14ac:dyDescent="0.25">
      <c r="A64" t="s">
        <v>25</v>
      </c>
      <c r="B64">
        <v>40</v>
      </c>
      <c r="C64">
        <v>11</v>
      </c>
      <c r="D64">
        <v>7</v>
      </c>
      <c r="E64">
        <v>4</v>
      </c>
      <c r="F64">
        <v>3</v>
      </c>
      <c r="G64">
        <v>2</v>
      </c>
      <c r="H64">
        <v>3</v>
      </c>
      <c r="I64">
        <v>0</v>
      </c>
      <c r="J64">
        <v>0</v>
      </c>
      <c r="K64">
        <v>0</v>
      </c>
      <c r="L64">
        <v>0</v>
      </c>
      <c r="M64">
        <v>1</v>
      </c>
      <c r="N64">
        <v>1</v>
      </c>
      <c r="O64">
        <v>0</v>
      </c>
      <c r="P64">
        <v>1</v>
      </c>
      <c r="Q64">
        <v>0</v>
      </c>
      <c r="R64">
        <v>1</v>
      </c>
      <c r="S64">
        <v>0</v>
      </c>
      <c r="T64">
        <v>0</v>
      </c>
      <c r="U64">
        <v>0</v>
      </c>
    </row>
    <row r="65" spans="1:21" x14ac:dyDescent="0.25">
      <c r="A65" t="s">
        <v>26</v>
      </c>
      <c r="B65">
        <v>36</v>
      </c>
      <c r="C65">
        <v>13</v>
      </c>
      <c r="D65">
        <v>6</v>
      </c>
      <c r="E65">
        <v>4</v>
      </c>
      <c r="F65">
        <v>1</v>
      </c>
      <c r="G65">
        <v>4</v>
      </c>
      <c r="H65">
        <v>0</v>
      </c>
      <c r="I65">
        <v>1</v>
      </c>
      <c r="J65">
        <v>1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1</v>
      </c>
      <c r="R65">
        <v>1</v>
      </c>
      <c r="S65">
        <v>0</v>
      </c>
      <c r="T65">
        <v>0</v>
      </c>
      <c r="U65">
        <v>0</v>
      </c>
    </row>
    <row r="66" spans="1:21" x14ac:dyDescent="0.25">
      <c r="A66" t="s">
        <v>27</v>
      </c>
      <c r="B66">
        <v>31</v>
      </c>
      <c r="C66">
        <v>13</v>
      </c>
      <c r="D66">
        <v>10</v>
      </c>
      <c r="E66">
        <v>4</v>
      </c>
      <c r="F66">
        <v>4</v>
      </c>
      <c r="G66">
        <v>2</v>
      </c>
      <c r="H66">
        <v>2</v>
      </c>
      <c r="I66">
        <v>1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</v>
      </c>
      <c r="S66">
        <v>1</v>
      </c>
      <c r="T66">
        <v>0</v>
      </c>
      <c r="U66">
        <v>0</v>
      </c>
    </row>
    <row r="67" spans="1:21" x14ac:dyDescent="0.25">
      <c r="A67" t="s">
        <v>28</v>
      </c>
      <c r="B67">
        <v>42</v>
      </c>
      <c r="C67">
        <v>10</v>
      </c>
      <c r="D67">
        <v>3</v>
      </c>
      <c r="E67">
        <v>6</v>
      </c>
      <c r="F67">
        <v>4</v>
      </c>
      <c r="G67">
        <v>1</v>
      </c>
      <c r="H67">
        <v>0</v>
      </c>
      <c r="I67">
        <v>2</v>
      </c>
      <c r="J67">
        <v>1</v>
      </c>
      <c r="K67">
        <v>1</v>
      </c>
      <c r="L67">
        <v>0</v>
      </c>
      <c r="M67">
        <v>0</v>
      </c>
      <c r="N67">
        <v>1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</row>
    <row r="68" spans="1:21" x14ac:dyDescent="0.25">
      <c r="A68" t="s">
        <v>29</v>
      </c>
      <c r="B68">
        <v>39</v>
      </c>
      <c r="C68">
        <v>14</v>
      </c>
      <c r="D68">
        <v>6</v>
      </c>
      <c r="E68">
        <v>6</v>
      </c>
      <c r="F68">
        <v>2</v>
      </c>
      <c r="G68">
        <v>4</v>
      </c>
      <c r="H68">
        <v>0</v>
      </c>
      <c r="I68">
        <v>0</v>
      </c>
      <c r="J68">
        <v>2</v>
      </c>
      <c r="K68">
        <v>0</v>
      </c>
      <c r="L68">
        <v>1</v>
      </c>
      <c r="M68">
        <v>0</v>
      </c>
      <c r="N68">
        <v>0</v>
      </c>
      <c r="O68">
        <v>1</v>
      </c>
      <c r="P68">
        <v>0</v>
      </c>
      <c r="Q68">
        <v>1</v>
      </c>
      <c r="R68">
        <v>1</v>
      </c>
      <c r="S68">
        <v>0</v>
      </c>
      <c r="T68">
        <v>0</v>
      </c>
      <c r="U68">
        <v>0</v>
      </c>
    </row>
    <row r="69" spans="1:21" x14ac:dyDescent="0.25">
      <c r="A69" t="s">
        <v>31</v>
      </c>
      <c r="B69">
        <v>37</v>
      </c>
      <c r="C69">
        <v>9</v>
      </c>
      <c r="D69">
        <v>7</v>
      </c>
      <c r="E69">
        <v>4</v>
      </c>
      <c r="F69">
        <v>6</v>
      </c>
      <c r="G69">
        <v>3</v>
      </c>
      <c r="H69">
        <v>1</v>
      </c>
      <c r="I69">
        <v>2</v>
      </c>
      <c r="J69">
        <v>2</v>
      </c>
      <c r="K69">
        <v>0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</row>
    <row r="70" spans="1:21" x14ac:dyDescent="0.25">
      <c r="B70">
        <f>SUM($B$60:B69)</f>
        <v>359</v>
      </c>
      <c r="C70">
        <f>SUM($B$60:C69)</f>
        <v>472</v>
      </c>
      <c r="D70">
        <f>SUM($B$60:D69)</f>
        <v>551</v>
      </c>
      <c r="E70">
        <f>SUM($B$60:E69)</f>
        <v>591</v>
      </c>
      <c r="F70">
        <f>SUM($B$60:F69)</f>
        <v>623</v>
      </c>
      <c r="G70">
        <f>SUM($B$60:G69)</f>
        <v>645</v>
      </c>
      <c r="H70">
        <f>SUM($B$60:H69)</f>
        <v>657</v>
      </c>
      <c r="I70">
        <f>SUM($B$60:I69)</f>
        <v>669</v>
      </c>
      <c r="J70">
        <f>SUM($B$60:J69)</f>
        <v>679</v>
      </c>
      <c r="K70">
        <f>SUM($B$60:K69)</f>
        <v>684</v>
      </c>
      <c r="L70">
        <f>SUM($B$60:L69)</f>
        <v>689</v>
      </c>
      <c r="M70">
        <f>SUM($B$60:M69)</f>
        <v>690</v>
      </c>
      <c r="N70">
        <f>SUM($B$60:N69)</f>
        <v>695</v>
      </c>
      <c r="O70">
        <f>SUM($B$60:O69)</f>
        <v>698</v>
      </c>
      <c r="P70">
        <f>SUM($B$60:P69)</f>
        <v>699</v>
      </c>
      <c r="Q70">
        <f>SUM($B$60:Q69)</f>
        <v>701</v>
      </c>
      <c r="R70">
        <f>SUM($B$60:R69)</f>
        <v>709</v>
      </c>
      <c r="S70">
        <f>SUM($B$60:S69)</f>
        <v>711</v>
      </c>
      <c r="T70">
        <f>SUM($B$60:T69)</f>
        <v>712</v>
      </c>
      <c r="U70">
        <f>SUM($B$60:U69)</f>
        <v>712</v>
      </c>
    </row>
    <row r="71" spans="1:21" x14ac:dyDescent="0.25">
      <c r="B71">
        <f>B70/($F$58*COUNT(B60:B69))</f>
        <v>0.41744186046511628</v>
      </c>
      <c r="C71">
        <f t="shared" ref="C71:U71" si="19">C70/($F$58*COUNT(C60:C69))</f>
        <v>0.5488372093023256</v>
      </c>
      <c r="D71">
        <f t="shared" si="19"/>
        <v>0.6406976744186047</v>
      </c>
      <c r="E71">
        <f t="shared" si="19"/>
        <v>0.68720930232558142</v>
      </c>
      <c r="F71">
        <f t="shared" si="19"/>
        <v>0.72441860465116281</v>
      </c>
      <c r="G71">
        <f t="shared" si="19"/>
        <v>0.75</v>
      </c>
      <c r="H71">
        <f t="shared" si="19"/>
        <v>0.76395348837209298</v>
      </c>
      <c r="I71">
        <f t="shared" si="19"/>
        <v>0.77790697674418607</v>
      </c>
      <c r="J71">
        <f t="shared" si="19"/>
        <v>0.78953488372093028</v>
      </c>
      <c r="K71">
        <f t="shared" si="19"/>
        <v>0.79534883720930227</v>
      </c>
      <c r="L71">
        <f t="shared" si="19"/>
        <v>0.80116279069767438</v>
      </c>
      <c r="M71">
        <f t="shared" si="19"/>
        <v>0.80232558139534882</v>
      </c>
      <c r="N71">
        <f t="shared" si="19"/>
        <v>0.80813953488372092</v>
      </c>
      <c r="O71">
        <f t="shared" si="19"/>
        <v>0.81162790697674414</v>
      </c>
      <c r="P71">
        <f t="shared" si="19"/>
        <v>0.81279069767441858</v>
      </c>
      <c r="Q71">
        <f t="shared" si="19"/>
        <v>0.81511627906976747</v>
      </c>
      <c r="R71">
        <f t="shared" si="19"/>
        <v>0.82441860465116279</v>
      </c>
      <c r="S71">
        <f t="shared" si="19"/>
        <v>0.82674418604651168</v>
      </c>
      <c r="T71">
        <f t="shared" si="19"/>
        <v>0.82790697674418601</v>
      </c>
      <c r="U71">
        <f t="shared" si="19"/>
        <v>0.82790697674418601</v>
      </c>
    </row>
    <row r="73" spans="1:21" x14ac:dyDescent="0.25">
      <c r="A73" t="s">
        <v>45</v>
      </c>
      <c r="B73">
        <v>50</v>
      </c>
      <c r="C73" t="s">
        <v>46</v>
      </c>
      <c r="D73">
        <v>3519899</v>
      </c>
    </row>
    <row r="74" spans="1:21" x14ac:dyDescent="0.25">
      <c r="A74" t="s">
        <v>30</v>
      </c>
      <c r="B74">
        <v>8</v>
      </c>
      <c r="C74" t="s">
        <v>34</v>
      </c>
      <c r="D74">
        <v>688</v>
      </c>
      <c r="E74" t="s">
        <v>20</v>
      </c>
      <c r="F74">
        <v>86</v>
      </c>
    </row>
    <row r="75" spans="1:21" x14ac:dyDescent="0.25">
      <c r="B75" t="s">
        <v>0</v>
      </c>
      <c r="C75" t="s">
        <v>1</v>
      </c>
      <c r="D75" t="s">
        <v>2</v>
      </c>
      <c r="E75" t="s">
        <v>3</v>
      </c>
      <c r="F75" t="s">
        <v>4</v>
      </c>
      <c r="G75" t="s">
        <v>5</v>
      </c>
      <c r="H75" t="s">
        <v>6</v>
      </c>
      <c r="I75" t="s">
        <v>7</v>
      </c>
      <c r="J75" t="s">
        <v>8</v>
      </c>
      <c r="K75" t="s">
        <v>9</v>
      </c>
      <c r="L75" t="s">
        <v>10</v>
      </c>
      <c r="M75" t="s">
        <v>11</v>
      </c>
      <c r="N75" t="s">
        <v>12</v>
      </c>
      <c r="O75" t="s">
        <v>13</v>
      </c>
      <c r="P75" t="s">
        <v>14</v>
      </c>
      <c r="Q75" t="s">
        <v>15</v>
      </c>
      <c r="R75" t="s">
        <v>16</v>
      </c>
      <c r="S75" t="s">
        <v>17</v>
      </c>
      <c r="T75" t="s">
        <v>18</v>
      </c>
      <c r="U75" t="s">
        <v>19</v>
      </c>
    </row>
    <row r="76" spans="1:21" x14ac:dyDescent="0.25">
      <c r="A76" t="s">
        <v>21</v>
      </c>
      <c r="B76">
        <v>36</v>
      </c>
      <c r="C76">
        <v>10</v>
      </c>
      <c r="D76">
        <v>9</v>
      </c>
      <c r="E76">
        <v>5</v>
      </c>
      <c r="F76">
        <v>0</v>
      </c>
      <c r="G76">
        <v>2</v>
      </c>
      <c r="H76">
        <v>1</v>
      </c>
      <c r="I76">
        <v>2</v>
      </c>
      <c r="J76">
        <v>0</v>
      </c>
      <c r="K76">
        <v>0</v>
      </c>
      <c r="L76">
        <v>0</v>
      </c>
      <c r="M76">
        <v>2</v>
      </c>
      <c r="N76">
        <v>1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</row>
    <row r="77" spans="1:21" x14ac:dyDescent="0.25">
      <c r="A77" t="s">
        <v>22</v>
      </c>
      <c r="B77">
        <v>30</v>
      </c>
      <c r="C77">
        <v>17</v>
      </c>
      <c r="D77">
        <v>9</v>
      </c>
      <c r="E77">
        <v>5</v>
      </c>
      <c r="F77">
        <v>3</v>
      </c>
      <c r="G77">
        <v>0</v>
      </c>
      <c r="H77">
        <v>0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2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</row>
    <row r="78" spans="1:21" x14ac:dyDescent="0.25">
      <c r="A78" t="s">
        <v>23</v>
      </c>
      <c r="B78">
        <v>27</v>
      </c>
      <c r="C78">
        <v>15</v>
      </c>
      <c r="D78">
        <v>10</v>
      </c>
      <c r="E78">
        <v>7</v>
      </c>
      <c r="F78">
        <v>2</v>
      </c>
      <c r="G78">
        <v>2</v>
      </c>
      <c r="H78">
        <v>1</v>
      </c>
      <c r="I78">
        <v>2</v>
      </c>
      <c r="J78">
        <v>0</v>
      </c>
      <c r="K78">
        <v>0</v>
      </c>
      <c r="L78">
        <v>0</v>
      </c>
      <c r="M78">
        <v>0</v>
      </c>
      <c r="N78">
        <v>0</v>
      </c>
      <c r="O78">
        <v>1</v>
      </c>
      <c r="P78">
        <v>0</v>
      </c>
      <c r="Q78">
        <v>0</v>
      </c>
      <c r="R78">
        <v>0</v>
      </c>
      <c r="S78">
        <v>0</v>
      </c>
      <c r="T78">
        <v>1</v>
      </c>
      <c r="U78">
        <v>0</v>
      </c>
    </row>
    <row r="79" spans="1:21" x14ac:dyDescent="0.25">
      <c r="A79" t="s">
        <v>24</v>
      </c>
      <c r="B79">
        <v>27</v>
      </c>
      <c r="C79">
        <v>12</v>
      </c>
      <c r="D79">
        <v>4</v>
      </c>
      <c r="E79">
        <v>5</v>
      </c>
      <c r="F79">
        <v>4</v>
      </c>
      <c r="G79">
        <v>2</v>
      </c>
      <c r="H79">
        <v>5</v>
      </c>
      <c r="I79">
        <v>2</v>
      </c>
      <c r="J79">
        <v>1</v>
      </c>
      <c r="K79">
        <v>0</v>
      </c>
      <c r="L79">
        <v>0</v>
      </c>
      <c r="M79">
        <v>1</v>
      </c>
      <c r="N79">
        <v>1</v>
      </c>
      <c r="O79">
        <v>1</v>
      </c>
      <c r="P79">
        <v>0</v>
      </c>
      <c r="Q79">
        <v>0</v>
      </c>
      <c r="R79">
        <v>1</v>
      </c>
      <c r="S79">
        <v>0</v>
      </c>
      <c r="T79">
        <v>1</v>
      </c>
      <c r="U79">
        <v>0</v>
      </c>
    </row>
    <row r="80" spans="1:21" x14ac:dyDescent="0.25">
      <c r="A80" t="s">
        <v>25</v>
      </c>
      <c r="B80">
        <v>35</v>
      </c>
      <c r="C80">
        <v>13</v>
      </c>
      <c r="D80">
        <v>5</v>
      </c>
      <c r="E80">
        <v>4</v>
      </c>
      <c r="F80">
        <v>1</v>
      </c>
      <c r="G80">
        <v>2</v>
      </c>
      <c r="H80">
        <v>2</v>
      </c>
      <c r="I80">
        <v>1</v>
      </c>
      <c r="J80">
        <v>0</v>
      </c>
      <c r="K80">
        <v>1</v>
      </c>
      <c r="L80">
        <v>0</v>
      </c>
      <c r="M80">
        <v>1</v>
      </c>
      <c r="N80">
        <v>0</v>
      </c>
      <c r="O80">
        <v>1</v>
      </c>
      <c r="P80">
        <v>1</v>
      </c>
      <c r="Q80">
        <v>0</v>
      </c>
      <c r="R80">
        <v>0</v>
      </c>
      <c r="S80">
        <v>0</v>
      </c>
      <c r="T80">
        <v>1</v>
      </c>
      <c r="U80">
        <v>0</v>
      </c>
    </row>
    <row r="81" spans="1:21" x14ac:dyDescent="0.25">
      <c r="A81" t="s">
        <v>26</v>
      </c>
      <c r="B81">
        <v>33</v>
      </c>
      <c r="C81">
        <v>14</v>
      </c>
      <c r="D81">
        <v>6</v>
      </c>
      <c r="E81">
        <v>5</v>
      </c>
      <c r="F81">
        <v>1</v>
      </c>
      <c r="G81">
        <v>1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1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</row>
    <row r="82" spans="1:21" x14ac:dyDescent="0.25">
      <c r="A82" t="s">
        <v>27</v>
      </c>
      <c r="B82">
        <v>28</v>
      </c>
      <c r="C82">
        <v>19</v>
      </c>
      <c r="D82">
        <v>4</v>
      </c>
      <c r="E82">
        <v>5</v>
      </c>
      <c r="F82">
        <v>1</v>
      </c>
      <c r="G82">
        <v>1</v>
      </c>
      <c r="H82">
        <v>1</v>
      </c>
      <c r="I82">
        <v>1</v>
      </c>
      <c r="J82">
        <v>2</v>
      </c>
      <c r="K82">
        <v>3</v>
      </c>
      <c r="L82">
        <v>0</v>
      </c>
      <c r="M82">
        <v>2</v>
      </c>
      <c r="N82">
        <v>0</v>
      </c>
      <c r="O82">
        <v>0</v>
      </c>
      <c r="P82">
        <v>0</v>
      </c>
      <c r="Q82">
        <v>0</v>
      </c>
      <c r="R82">
        <v>1</v>
      </c>
      <c r="S82">
        <v>0</v>
      </c>
      <c r="T82">
        <v>0</v>
      </c>
      <c r="U82">
        <v>1</v>
      </c>
    </row>
    <row r="83" spans="1:21" x14ac:dyDescent="0.25">
      <c r="A83" t="s">
        <v>28</v>
      </c>
      <c r="B83">
        <v>30</v>
      </c>
      <c r="C83">
        <v>15</v>
      </c>
      <c r="D83">
        <v>10</v>
      </c>
      <c r="E83">
        <v>4</v>
      </c>
      <c r="F83">
        <v>4</v>
      </c>
      <c r="G83">
        <v>2</v>
      </c>
      <c r="H83">
        <v>0</v>
      </c>
      <c r="I83">
        <v>3</v>
      </c>
      <c r="J83">
        <v>0</v>
      </c>
      <c r="K83">
        <v>1</v>
      </c>
      <c r="L83">
        <v>0</v>
      </c>
      <c r="M83">
        <v>0</v>
      </c>
      <c r="N83">
        <v>0</v>
      </c>
      <c r="O83">
        <v>0</v>
      </c>
      <c r="P83">
        <v>1</v>
      </c>
      <c r="Q83">
        <v>0</v>
      </c>
      <c r="R83">
        <v>0</v>
      </c>
      <c r="S83">
        <v>0</v>
      </c>
      <c r="T83">
        <v>1</v>
      </c>
      <c r="U83">
        <v>0</v>
      </c>
    </row>
    <row r="84" spans="1:21" x14ac:dyDescent="0.25">
      <c r="A84" t="s">
        <v>29</v>
      </c>
      <c r="B84">
        <v>35</v>
      </c>
      <c r="C84">
        <v>16</v>
      </c>
      <c r="D84">
        <v>7</v>
      </c>
      <c r="E84">
        <v>4</v>
      </c>
      <c r="F84">
        <v>3</v>
      </c>
      <c r="G84">
        <v>3</v>
      </c>
      <c r="H84">
        <v>1</v>
      </c>
      <c r="I84">
        <v>0</v>
      </c>
      <c r="J84">
        <v>0</v>
      </c>
      <c r="K84">
        <v>1</v>
      </c>
      <c r="L84">
        <v>0</v>
      </c>
      <c r="M84">
        <v>1</v>
      </c>
      <c r="N84">
        <v>2</v>
      </c>
      <c r="O84">
        <v>1</v>
      </c>
      <c r="P84">
        <v>1</v>
      </c>
      <c r="Q84">
        <v>0</v>
      </c>
      <c r="R84">
        <v>0</v>
      </c>
      <c r="S84">
        <v>0</v>
      </c>
      <c r="T84">
        <v>0</v>
      </c>
      <c r="U84">
        <v>0</v>
      </c>
    </row>
    <row r="85" spans="1:21" x14ac:dyDescent="0.25">
      <c r="A85" t="s">
        <v>31</v>
      </c>
      <c r="B85">
        <v>30</v>
      </c>
      <c r="C85">
        <v>13</v>
      </c>
      <c r="D85">
        <v>10</v>
      </c>
      <c r="E85">
        <v>6</v>
      </c>
      <c r="F85">
        <v>2</v>
      </c>
      <c r="G85">
        <v>2</v>
      </c>
      <c r="H85">
        <v>1</v>
      </c>
      <c r="I85">
        <v>2</v>
      </c>
      <c r="J85">
        <v>1</v>
      </c>
      <c r="K85">
        <v>0</v>
      </c>
      <c r="L85">
        <v>1</v>
      </c>
      <c r="M85">
        <v>0</v>
      </c>
      <c r="N85">
        <v>0</v>
      </c>
      <c r="O85">
        <v>0</v>
      </c>
      <c r="P85">
        <v>0</v>
      </c>
      <c r="Q85">
        <v>0</v>
      </c>
      <c r="R85">
        <v>1</v>
      </c>
      <c r="S85">
        <v>0</v>
      </c>
      <c r="T85">
        <v>0</v>
      </c>
      <c r="U85">
        <v>2</v>
      </c>
    </row>
    <row r="86" spans="1:21" x14ac:dyDescent="0.25">
      <c r="B86">
        <f>SUM($B$76:B85)</f>
        <v>311</v>
      </c>
      <c r="C86">
        <f>SUM($B$76:C85)</f>
        <v>455</v>
      </c>
      <c r="D86">
        <f>SUM($B$76:D85)</f>
        <v>529</v>
      </c>
      <c r="E86">
        <f>SUM($B$76:E85)</f>
        <v>579</v>
      </c>
      <c r="F86">
        <f>SUM($B$76:F85)</f>
        <v>600</v>
      </c>
      <c r="G86">
        <f>SUM($B$76:G85)</f>
        <v>617</v>
      </c>
      <c r="H86">
        <f>SUM($B$76:H85)</f>
        <v>630</v>
      </c>
      <c r="I86">
        <f>SUM($B$76:I85)</f>
        <v>645</v>
      </c>
      <c r="J86">
        <f>SUM($B$76:J85)</f>
        <v>649</v>
      </c>
      <c r="K86">
        <f>SUM($B$76:K85)</f>
        <v>655</v>
      </c>
      <c r="L86">
        <f>SUM($B$76:L85)</f>
        <v>656</v>
      </c>
      <c r="M86">
        <f>SUM($B$76:M85)</f>
        <v>663</v>
      </c>
      <c r="N86">
        <f>SUM($B$76:N85)</f>
        <v>668</v>
      </c>
      <c r="O86">
        <f>SUM($B$76:O85)</f>
        <v>674</v>
      </c>
      <c r="P86">
        <f>SUM($B$76:P85)</f>
        <v>678</v>
      </c>
      <c r="Q86">
        <f>SUM($B$76:Q85)</f>
        <v>678</v>
      </c>
      <c r="R86">
        <f>SUM($B$76:R85)</f>
        <v>681</v>
      </c>
      <c r="S86">
        <f>SUM($B$76:S85)</f>
        <v>681</v>
      </c>
      <c r="T86">
        <f>SUM($B$76:T85)</f>
        <v>685</v>
      </c>
      <c r="U86">
        <f>SUM($B$76:U85)</f>
        <v>688</v>
      </c>
    </row>
    <row r="87" spans="1:21" x14ac:dyDescent="0.25">
      <c r="B87">
        <f>B86/($F$74*COUNT(B76:B85))</f>
        <v>0.36162790697674418</v>
      </c>
      <c r="C87">
        <f t="shared" ref="C87:U87" si="20">C86/($F$74*COUNT(C76:C85))</f>
        <v>0.52906976744186052</v>
      </c>
      <c r="D87">
        <f t="shared" si="20"/>
        <v>0.6151162790697674</v>
      </c>
      <c r="E87">
        <f t="shared" si="20"/>
        <v>0.67325581395348832</v>
      </c>
      <c r="F87">
        <f t="shared" si="20"/>
        <v>0.69767441860465118</v>
      </c>
      <c r="G87">
        <f t="shared" si="20"/>
        <v>0.71744186046511627</v>
      </c>
      <c r="H87">
        <f t="shared" si="20"/>
        <v>0.73255813953488369</v>
      </c>
      <c r="I87">
        <f t="shared" si="20"/>
        <v>0.75</v>
      </c>
      <c r="J87">
        <f t="shared" si="20"/>
        <v>0.75465116279069766</v>
      </c>
      <c r="K87">
        <f t="shared" si="20"/>
        <v>0.76162790697674421</v>
      </c>
      <c r="L87">
        <f t="shared" si="20"/>
        <v>0.76279069767441865</v>
      </c>
      <c r="M87">
        <f t="shared" si="20"/>
        <v>0.77093023255813953</v>
      </c>
      <c r="N87">
        <f t="shared" si="20"/>
        <v>0.77674418604651163</v>
      </c>
      <c r="O87">
        <f t="shared" si="20"/>
        <v>0.78372093023255818</v>
      </c>
      <c r="P87">
        <f t="shared" si="20"/>
        <v>0.78837209302325584</v>
      </c>
      <c r="Q87">
        <f t="shared" si="20"/>
        <v>0.78837209302325584</v>
      </c>
      <c r="R87">
        <f t="shared" si="20"/>
        <v>0.79186046511627906</v>
      </c>
      <c r="S87">
        <f t="shared" si="20"/>
        <v>0.79186046511627906</v>
      </c>
      <c r="T87">
        <f t="shared" si="20"/>
        <v>0.79651162790697672</v>
      </c>
      <c r="U87">
        <f t="shared" si="20"/>
        <v>0.8</v>
      </c>
    </row>
    <row r="89" spans="1:21" x14ac:dyDescent="0.25">
      <c r="A89" t="s">
        <v>45</v>
      </c>
      <c r="B89">
        <v>200</v>
      </c>
      <c r="D89">
        <v>12082315</v>
      </c>
    </row>
    <row r="90" spans="1:21" x14ac:dyDescent="0.25">
      <c r="A90" t="s">
        <v>30</v>
      </c>
      <c r="B90">
        <v>7</v>
      </c>
      <c r="C90" t="s">
        <v>34</v>
      </c>
      <c r="D90">
        <v>602</v>
      </c>
      <c r="E90" t="s">
        <v>20</v>
      </c>
      <c r="F90">
        <v>86</v>
      </c>
    </row>
    <row r="91" spans="1:21" x14ac:dyDescent="0.25">
      <c r="B91" t="s">
        <v>0</v>
      </c>
      <c r="C91" t="s">
        <v>1</v>
      </c>
      <c r="D91" t="s">
        <v>2</v>
      </c>
      <c r="E91" t="s">
        <v>3</v>
      </c>
      <c r="F91" t="s">
        <v>4</v>
      </c>
      <c r="G91" t="s">
        <v>5</v>
      </c>
      <c r="H91" t="s">
        <v>6</v>
      </c>
      <c r="I91" t="s">
        <v>7</v>
      </c>
      <c r="J91" t="s">
        <v>8</v>
      </c>
      <c r="K91" t="s">
        <v>9</v>
      </c>
      <c r="L91" t="s">
        <v>10</v>
      </c>
      <c r="M91" t="s">
        <v>11</v>
      </c>
      <c r="N91" t="s">
        <v>12</v>
      </c>
      <c r="O91" t="s">
        <v>13</v>
      </c>
      <c r="P91" t="s">
        <v>14</v>
      </c>
      <c r="Q91" t="s">
        <v>15</v>
      </c>
      <c r="R91" t="s">
        <v>16</v>
      </c>
      <c r="S91" t="s">
        <v>17</v>
      </c>
      <c r="T91" t="s">
        <v>18</v>
      </c>
      <c r="U91" t="s">
        <v>19</v>
      </c>
    </row>
    <row r="92" spans="1:21" x14ac:dyDescent="0.25">
      <c r="A92" t="s">
        <v>21</v>
      </c>
      <c r="B92">
        <v>43</v>
      </c>
      <c r="C92">
        <v>15</v>
      </c>
      <c r="D92">
        <v>8</v>
      </c>
      <c r="E92">
        <v>3</v>
      </c>
      <c r="F92">
        <v>2</v>
      </c>
      <c r="G92">
        <v>1</v>
      </c>
      <c r="H92">
        <v>2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1</v>
      </c>
      <c r="T92">
        <v>0</v>
      </c>
      <c r="U92">
        <v>0</v>
      </c>
    </row>
    <row r="93" spans="1:21" x14ac:dyDescent="0.25">
      <c r="A93" t="s">
        <v>22</v>
      </c>
      <c r="B93">
        <v>35</v>
      </c>
      <c r="C93">
        <v>16</v>
      </c>
      <c r="D93">
        <v>8</v>
      </c>
      <c r="E93">
        <v>9</v>
      </c>
      <c r="F93">
        <v>1</v>
      </c>
      <c r="G93">
        <v>1</v>
      </c>
      <c r="H93">
        <v>3</v>
      </c>
      <c r="I93">
        <v>1</v>
      </c>
      <c r="J93">
        <v>0</v>
      </c>
      <c r="K93">
        <v>1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1</v>
      </c>
    </row>
    <row r="94" spans="1:21" x14ac:dyDescent="0.25">
      <c r="A94" t="s">
        <v>23</v>
      </c>
      <c r="B94">
        <v>41</v>
      </c>
      <c r="C94">
        <v>12</v>
      </c>
      <c r="D94">
        <v>8</v>
      </c>
      <c r="E94">
        <v>5</v>
      </c>
      <c r="F94">
        <v>3</v>
      </c>
      <c r="G94">
        <v>0</v>
      </c>
      <c r="H94">
        <v>0</v>
      </c>
      <c r="I94">
        <v>3</v>
      </c>
      <c r="J94">
        <v>0</v>
      </c>
      <c r="K94">
        <v>0</v>
      </c>
      <c r="L94">
        <v>0</v>
      </c>
      <c r="M94">
        <v>0</v>
      </c>
      <c r="N94">
        <v>1</v>
      </c>
      <c r="O94">
        <v>0</v>
      </c>
      <c r="P94">
        <v>0</v>
      </c>
      <c r="Q94">
        <v>0</v>
      </c>
      <c r="R94">
        <v>0</v>
      </c>
      <c r="S94">
        <v>2</v>
      </c>
      <c r="T94">
        <v>0</v>
      </c>
      <c r="U94">
        <v>0</v>
      </c>
    </row>
    <row r="95" spans="1:21" x14ac:dyDescent="0.25">
      <c r="A95" t="s">
        <v>24</v>
      </c>
      <c r="B95">
        <v>42</v>
      </c>
      <c r="C95">
        <v>8</v>
      </c>
      <c r="D95">
        <v>11</v>
      </c>
      <c r="E95">
        <v>4</v>
      </c>
      <c r="F95">
        <v>1</v>
      </c>
      <c r="G95">
        <v>0</v>
      </c>
      <c r="H95">
        <v>2</v>
      </c>
      <c r="I95">
        <v>0</v>
      </c>
      <c r="J95">
        <v>1</v>
      </c>
      <c r="K95">
        <v>0</v>
      </c>
      <c r="L95">
        <v>0</v>
      </c>
      <c r="M95">
        <v>1</v>
      </c>
      <c r="N95">
        <v>2</v>
      </c>
      <c r="O95">
        <v>0</v>
      </c>
      <c r="P95">
        <v>0</v>
      </c>
      <c r="Q95">
        <v>0</v>
      </c>
      <c r="R95">
        <v>0</v>
      </c>
      <c r="S95">
        <v>1</v>
      </c>
      <c r="T95">
        <v>0</v>
      </c>
      <c r="U95">
        <v>1</v>
      </c>
    </row>
    <row r="96" spans="1:21" x14ac:dyDescent="0.25">
      <c r="A96" t="s">
        <v>25</v>
      </c>
      <c r="B96">
        <v>36</v>
      </c>
      <c r="C96">
        <v>14</v>
      </c>
      <c r="D96">
        <v>7</v>
      </c>
      <c r="E96">
        <v>8</v>
      </c>
      <c r="F96">
        <v>6</v>
      </c>
      <c r="G96">
        <v>1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1</v>
      </c>
      <c r="Q96">
        <v>0</v>
      </c>
      <c r="R96">
        <v>0</v>
      </c>
      <c r="S96">
        <v>0</v>
      </c>
      <c r="T96">
        <v>1</v>
      </c>
      <c r="U96">
        <v>1</v>
      </c>
    </row>
    <row r="97" spans="1:21" x14ac:dyDescent="0.25">
      <c r="A97" t="s">
        <v>26</v>
      </c>
      <c r="B97">
        <v>34</v>
      </c>
      <c r="C97">
        <v>21</v>
      </c>
      <c r="D97">
        <v>1</v>
      </c>
      <c r="E97">
        <v>3</v>
      </c>
      <c r="F97">
        <v>3</v>
      </c>
      <c r="G97">
        <v>2</v>
      </c>
      <c r="H97">
        <v>3</v>
      </c>
      <c r="I97">
        <v>0</v>
      </c>
      <c r="J97">
        <v>1</v>
      </c>
      <c r="K97">
        <v>0</v>
      </c>
      <c r="L97">
        <v>1</v>
      </c>
      <c r="M97">
        <v>1</v>
      </c>
      <c r="N97">
        <v>0</v>
      </c>
      <c r="O97">
        <v>1</v>
      </c>
      <c r="P97">
        <v>0</v>
      </c>
      <c r="Q97">
        <v>0</v>
      </c>
      <c r="R97">
        <v>0</v>
      </c>
      <c r="S97">
        <v>0</v>
      </c>
      <c r="T97">
        <v>1</v>
      </c>
      <c r="U97">
        <v>0</v>
      </c>
    </row>
    <row r="98" spans="1:21" x14ac:dyDescent="0.25">
      <c r="A98" t="s">
        <v>27</v>
      </c>
      <c r="B98">
        <v>41</v>
      </c>
      <c r="C98">
        <v>12</v>
      </c>
      <c r="D98">
        <v>3</v>
      </c>
      <c r="E98">
        <v>3</v>
      </c>
      <c r="F98">
        <v>1</v>
      </c>
      <c r="G98">
        <v>5</v>
      </c>
      <c r="H98">
        <v>2</v>
      </c>
      <c r="I98">
        <v>0</v>
      </c>
      <c r="J98">
        <v>0</v>
      </c>
      <c r="K98">
        <v>0</v>
      </c>
      <c r="L98">
        <v>2</v>
      </c>
      <c r="M98">
        <v>1</v>
      </c>
      <c r="N98">
        <v>2</v>
      </c>
      <c r="O98">
        <v>0</v>
      </c>
      <c r="P98">
        <v>0</v>
      </c>
      <c r="Q98">
        <v>0</v>
      </c>
      <c r="R98">
        <v>1</v>
      </c>
      <c r="S98">
        <v>0</v>
      </c>
      <c r="T98">
        <v>0</v>
      </c>
      <c r="U98">
        <v>0</v>
      </c>
    </row>
    <row r="99" spans="1:21" x14ac:dyDescent="0.25">
      <c r="A99" t="s">
        <v>28</v>
      </c>
      <c r="B99">
        <v>49</v>
      </c>
      <c r="C99">
        <v>11</v>
      </c>
      <c r="D99">
        <v>4</v>
      </c>
      <c r="E99">
        <v>2</v>
      </c>
      <c r="F99">
        <v>1</v>
      </c>
      <c r="G99">
        <v>2</v>
      </c>
      <c r="H99">
        <v>1</v>
      </c>
      <c r="I99">
        <v>3</v>
      </c>
      <c r="J99">
        <v>0</v>
      </c>
      <c r="K99">
        <v>0</v>
      </c>
      <c r="L99">
        <v>2</v>
      </c>
      <c r="M99">
        <v>0</v>
      </c>
      <c r="N99">
        <v>1</v>
      </c>
      <c r="O99">
        <v>0</v>
      </c>
      <c r="P99">
        <v>0</v>
      </c>
      <c r="Q99">
        <v>0</v>
      </c>
      <c r="R99">
        <v>0</v>
      </c>
      <c r="S99">
        <v>1</v>
      </c>
      <c r="T99">
        <v>0</v>
      </c>
      <c r="U99">
        <v>0</v>
      </c>
    </row>
    <row r="100" spans="1:21" x14ac:dyDescent="0.25">
      <c r="A100" t="s">
        <v>29</v>
      </c>
      <c r="B100">
        <v>44</v>
      </c>
      <c r="C100">
        <v>9</v>
      </c>
      <c r="D100">
        <v>4</v>
      </c>
      <c r="E100">
        <v>1</v>
      </c>
      <c r="F100">
        <v>1</v>
      </c>
      <c r="G100">
        <v>2</v>
      </c>
      <c r="H100">
        <v>1</v>
      </c>
      <c r="I100">
        <v>0</v>
      </c>
      <c r="J100">
        <v>2</v>
      </c>
      <c r="K100">
        <v>0</v>
      </c>
      <c r="L100">
        <v>1</v>
      </c>
      <c r="M100">
        <v>2</v>
      </c>
      <c r="N100">
        <v>1</v>
      </c>
      <c r="O100">
        <v>0</v>
      </c>
      <c r="P100">
        <v>1</v>
      </c>
      <c r="Q100">
        <v>2</v>
      </c>
      <c r="R100">
        <v>0</v>
      </c>
      <c r="S100">
        <v>0</v>
      </c>
      <c r="T100">
        <v>0</v>
      </c>
      <c r="U100">
        <v>0</v>
      </c>
    </row>
    <row r="101" spans="1:21" x14ac:dyDescent="0.25">
      <c r="A101" t="s">
        <v>31</v>
      </c>
      <c r="B101">
        <v>37</v>
      </c>
      <c r="C101">
        <v>11</v>
      </c>
      <c r="D101">
        <v>7</v>
      </c>
      <c r="E101">
        <v>6</v>
      </c>
      <c r="F101">
        <v>6</v>
      </c>
      <c r="G101">
        <v>1</v>
      </c>
      <c r="H101">
        <v>1</v>
      </c>
      <c r="I101">
        <v>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</v>
      </c>
      <c r="R101">
        <v>0</v>
      </c>
      <c r="S101">
        <v>0</v>
      </c>
      <c r="T101">
        <v>0</v>
      </c>
      <c r="U101">
        <v>1</v>
      </c>
    </row>
    <row r="102" spans="1:21" x14ac:dyDescent="0.25">
      <c r="B102">
        <f>SUM($B92:B101)</f>
        <v>402</v>
      </c>
      <c r="C102">
        <f>SUM($B92:C101)</f>
        <v>531</v>
      </c>
      <c r="D102">
        <f>SUM($B92:D101)</f>
        <v>592</v>
      </c>
      <c r="E102">
        <f>SUM($B92:E101)</f>
        <v>636</v>
      </c>
      <c r="F102">
        <f>SUM($B92:F101)</f>
        <v>661</v>
      </c>
      <c r="G102">
        <f>SUM($B92:G101)</f>
        <v>676</v>
      </c>
      <c r="H102">
        <f>SUM($B92:H101)</f>
        <v>692</v>
      </c>
      <c r="I102">
        <f>SUM($B92:I101)</f>
        <v>700</v>
      </c>
      <c r="J102">
        <f>SUM($B92:J101)</f>
        <v>704</v>
      </c>
      <c r="K102">
        <f>SUM($B92:K101)</f>
        <v>705</v>
      </c>
      <c r="L102">
        <f>SUM($B92:L101)</f>
        <v>712</v>
      </c>
      <c r="M102">
        <f>SUM($B92:M101)</f>
        <v>717</v>
      </c>
      <c r="N102">
        <f>SUM($B92:N101)</f>
        <v>724</v>
      </c>
      <c r="O102">
        <f>SUM($B92:O101)</f>
        <v>725</v>
      </c>
      <c r="P102">
        <f>SUM($B92:P101)</f>
        <v>727</v>
      </c>
      <c r="Q102">
        <f>SUM($B92:Q101)</f>
        <v>730</v>
      </c>
      <c r="R102">
        <f>SUM($B92:R101)</f>
        <v>731</v>
      </c>
      <c r="S102">
        <f>SUM($B92:S101)</f>
        <v>736</v>
      </c>
      <c r="T102">
        <f>SUM($B92:T101)</f>
        <v>738</v>
      </c>
      <c r="U102">
        <f>SUM($B92:U101)</f>
        <v>742</v>
      </c>
    </row>
    <row r="103" spans="1:21" x14ac:dyDescent="0.25">
      <c r="B103">
        <f>B102/($F$58*COUNT(B92:B101))</f>
        <v>0.46744186046511627</v>
      </c>
      <c r="C103">
        <f t="shared" ref="C103:U103" si="21">C102/($F$58*COUNT(C92:C101))</f>
        <v>0.61744186046511629</v>
      </c>
      <c r="D103">
        <f t="shared" si="21"/>
        <v>0.68837209302325586</v>
      </c>
      <c r="E103">
        <f t="shared" si="21"/>
        <v>0.73953488372093024</v>
      </c>
      <c r="F103">
        <f t="shared" si="21"/>
        <v>0.76860465116279075</v>
      </c>
      <c r="G103">
        <f t="shared" si="21"/>
        <v>0.78604651162790695</v>
      </c>
      <c r="H103">
        <f t="shared" si="21"/>
        <v>0.8046511627906977</v>
      </c>
      <c r="I103">
        <f t="shared" si="21"/>
        <v>0.81395348837209303</v>
      </c>
      <c r="J103">
        <f t="shared" si="21"/>
        <v>0.81860465116279069</v>
      </c>
      <c r="K103">
        <f t="shared" si="21"/>
        <v>0.81976744186046513</v>
      </c>
      <c r="L103">
        <f t="shared" si="21"/>
        <v>0.82790697674418601</v>
      </c>
      <c r="M103">
        <f t="shared" si="21"/>
        <v>0.83372093023255811</v>
      </c>
      <c r="N103">
        <f t="shared" si="21"/>
        <v>0.8418604651162791</v>
      </c>
      <c r="O103">
        <f t="shared" si="21"/>
        <v>0.84302325581395354</v>
      </c>
      <c r="P103">
        <f t="shared" si="21"/>
        <v>0.84534883720930232</v>
      </c>
      <c r="Q103">
        <f t="shared" si="21"/>
        <v>0.84883720930232553</v>
      </c>
      <c r="R103">
        <f t="shared" si="21"/>
        <v>0.85</v>
      </c>
      <c r="S103">
        <f t="shared" si="21"/>
        <v>0.85581395348837208</v>
      </c>
      <c r="T103">
        <f t="shared" si="21"/>
        <v>0.85813953488372097</v>
      </c>
      <c r="U103">
        <f t="shared" si="21"/>
        <v>0.86279069767441863</v>
      </c>
    </row>
    <row r="105" spans="1:21" x14ac:dyDescent="0.25">
      <c r="A105" t="s">
        <v>45</v>
      </c>
      <c r="B105">
        <v>150</v>
      </c>
      <c r="C105" t="s">
        <v>46</v>
      </c>
      <c r="D105">
        <v>8063642</v>
      </c>
    </row>
    <row r="106" spans="1:21" x14ac:dyDescent="0.25">
      <c r="A106" t="s">
        <v>30</v>
      </c>
      <c r="B106">
        <v>6</v>
      </c>
      <c r="C106" t="s">
        <v>34</v>
      </c>
      <c r="D106">
        <v>516</v>
      </c>
      <c r="E106" t="s">
        <v>20</v>
      </c>
      <c r="F106">
        <v>86</v>
      </c>
    </row>
    <row r="107" spans="1:21" x14ac:dyDescent="0.25">
      <c r="B107" t="s">
        <v>0</v>
      </c>
      <c r="C107" t="s">
        <v>1</v>
      </c>
      <c r="D107" t="s">
        <v>2</v>
      </c>
      <c r="E107" t="s">
        <v>3</v>
      </c>
      <c r="F107" t="s">
        <v>4</v>
      </c>
      <c r="G107" t="s">
        <v>5</v>
      </c>
      <c r="H107" t="s">
        <v>6</v>
      </c>
      <c r="I107" t="s">
        <v>7</v>
      </c>
      <c r="J107" t="s">
        <v>8</v>
      </c>
      <c r="K107" t="s">
        <v>9</v>
      </c>
      <c r="L107" t="s">
        <v>10</v>
      </c>
      <c r="M107" t="s">
        <v>11</v>
      </c>
      <c r="N107" t="s">
        <v>12</v>
      </c>
      <c r="O107" t="s">
        <v>13</v>
      </c>
      <c r="P107" t="s">
        <v>14</v>
      </c>
      <c r="Q107" t="s">
        <v>15</v>
      </c>
      <c r="R107" t="s">
        <v>16</v>
      </c>
      <c r="S107" t="s">
        <v>17</v>
      </c>
      <c r="T107" t="s">
        <v>18</v>
      </c>
      <c r="U107" t="s">
        <v>19</v>
      </c>
    </row>
    <row r="108" spans="1:21" x14ac:dyDescent="0.25">
      <c r="A108" t="s">
        <v>21</v>
      </c>
      <c r="B108">
        <v>44</v>
      </c>
      <c r="C108">
        <v>13</v>
      </c>
      <c r="D108">
        <v>3</v>
      </c>
      <c r="E108">
        <v>2</v>
      </c>
      <c r="F108">
        <v>1</v>
      </c>
      <c r="G108">
        <v>1</v>
      </c>
      <c r="H108">
        <v>0</v>
      </c>
      <c r="I108">
        <v>2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2</v>
      </c>
      <c r="P108">
        <v>1</v>
      </c>
      <c r="Q108">
        <v>1</v>
      </c>
      <c r="R108">
        <v>0</v>
      </c>
      <c r="S108">
        <v>0</v>
      </c>
      <c r="T108">
        <v>2</v>
      </c>
      <c r="U108">
        <v>0</v>
      </c>
    </row>
    <row r="109" spans="1:21" x14ac:dyDescent="0.25">
      <c r="A109" t="s">
        <v>22</v>
      </c>
      <c r="B109">
        <v>38</v>
      </c>
      <c r="C109">
        <v>16</v>
      </c>
      <c r="D109">
        <v>8</v>
      </c>
      <c r="E109">
        <v>2</v>
      </c>
      <c r="F109">
        <v>2</v>
      </c>
      <c r="G109">
        <v>1</v>
      </c>
      <c r="H109">
        <v>3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1</v>
      </c>
      <c r="P109">
        <v>0</v>
      </c>
      <c r="Q109">
        <v>0</v>
      </c>
      <c r="R109">
        <v>1</v>
      </c>
      <c r="S109">
        <v>0</v>
      </c>
      <c r="T109">
        <v>1</v>
      </c>
      <c r="U109">
        <v>0</v>
      </c>
    </row>
    <row r="110" spans="1:21" x14ac:dyDescent="0.25">
      <c r="A110" t="s">
        <v>23</v>
      </c>
      <c r="B110">
        <v>39</v>
      </c>
      <c r="C110">
        <v>12</v>
      </c>
      <c r="D110">
        <v>6</v>
      </c>
      <c r="E110">
        <v>6</v>
      </c>
      <c r="F110">
        <v>1</v>
      </c>
      <c r="G110">
        <v>1</v>
      </c>
      <c r="H110">
        <v>0</v>
      </c>
      <c r="I110">
        <v>1</v>
      </c>
      <c r="J110">
        <v>2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</v>
      </c>
      <c r="R110">
        <v>0</v>
      </c>
      <c r="S110">
        <v>1</v>
      </c>
      <c r="T110">
        <v>0</v>
      </c>
      <c r="U110">
        <v>0</v>
      </c>
    </row>
    <row r="111" spans="1:21" x14ac:dyDescent="0.25">
      <c r="A111" t="s">
        <v>24</v>
      </c>
      <c r="B111">
        <v>38</v>
      </c>
      <c r="C111">
        <v>16</v>
      </c>
      <c r="D111">
        <v>4</v>
      </c>
      <c r="E111">
        <v>2</v>
      </c>
      <c r="F111">
        <v>1</v>
      </c>
      <c r="G111">
        <v>1</v>
      </c>
      <c r="H111">
        <v>2</v>
      </c>
      <c r="I111">
        <v>2</v>
      </c>
      <c r="J111">
        <v>3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1</v>
      </c>
      <c r="Q111">
        <v>1</v>
      </c>
      <c r="R111">
        <v>0</v>
      </c>
      <c r="S111">
        <v>0</v>
      </c>
      <c r="T111">
        <v>1</v>
      </c>
      <c r="U111">
        <v>0</v>
      </c>
    </row>
    <row r="112" spans="1:21" x14ac:dyDescent="0.25">
      <c r="A112" t="s">
        <v>25</v>
      </c>
      <c r="B112">
        <v>44</v>
      </c>
      <c r="C112">
        <v>14</v>
      </c>
      <c r="D112">
        <v>7</v>
      </c>
      <c r="E112">
        <v>1</v>
      </c>
      <c r="F112">
        <v>0</v>
      </c>
      <c r="G112">
        <v>3</v>
      </c>
      <c r="H112">
        <v>1</v>
      </c>
      <c r="I112">
        <v>0</v>
      </c>
      <c r="J112">
        <v>2</v>
      </c>
      <c r="K112">
        <v>1</v>
      </c>
      <c r="L112">
        <v>0</v>
      </c>
      <c r="M112">
        <v>0</v>
      </c>
      <c r="N112">
        <v>0</v>
      </c>
      <c r="O112">
        <v>1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1</v>
      </c>
    </row>
    <row r="113" spans="1:21" x14ac:dyDescent="0.25">
      <c r="A113" t="s">
        <v>26</v>
      </c>
      <c r="B113">
        <v>36</v>
      </c>
      <c r="C113">
        <v>13</v>
      </c>
      <c r="D113">
        <v>8</v>
      </c>
      <c r="E113">
        <v>4</v>
      </c>
      <c r="F113">
        <v>0</v>
      </c>
      <c r="G113">
        <v>1</v>
      </c>
      <c r="H113">
        <v>1</v>
      </c>
      <c r="I113">
        <v>2</v>
      </c>
      <c r="J113">
        <v>0</v>
      </c>
      <c r="K113">
        <v>2</v>
      </c>
      <c r="L113">
        <v>1</v>
      </c>
      <c r="M113">
        <v>0</v>
      </c>
      <c r="N113">
        <v>0</v>
      </c>
      <c r="O113">
        <v>1</v>
      </c>
      <c r="P113">
        <v>0</v>
      </c>
      <c r="Q113">
        <v>0</v>
      </c>
      <c r="R113">
        <v>0</v>
      </c>
      <c r="S113">
        <v>1</v>
      </c>
      <c r="T113">
        <v>1</v>
      </c>
      <c r="U113">
        <v>0</v>
      </c>
    </row>
    <row r="114" spans="1:21" x14ac:dyDescent="0.25">
      <c r="A114" t="s">
        <v>27</v>
      </c>
      <c r="B114">
        <v>36</v>
      </c>
      <c r="C114">
        <v>11</v>
      </c>
      <c r="D114">
        <v>5</v>
      </c>
      <c r="E114">
        <v>8</v>
      </c>
      <c r="F114">
        <v>0</v>
      </c>
      <c r="G114">
        <v>4</v>
      </c>
      <c r="H114">
        <v>3</v>
      </c>
      <c r="I114">
        <v>1</v>
      </c>
      <c r="J114">
        <v>1</v>
      </c>
      <c r="K114">
        <v>0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1</v>
      </c>
      <c r="T114">
        <v>0</v>
      </c>
      <c r="U114">
        <v>0</v>
      </c>
    </row>
    <row r="115" spans="1:21" x14ac:dyDescent="0.25">
      <c r="A115" t="s">
        <v>28</v>
      </c>
      <c r="B115">
        <v>36</v>
      </c>
      <c r="C115">
        <v>17</v>
      </c>
      <c r="D115">
        <v>5</v>
      </c>
      <c r="E115">
        <v>3</v>
      </c>
      <c r="F115">
        <v>2</v>
      </c>
      <c r="G115">
        <v>2</v>
      </c>
      <c r="H115">
        <v>3</v>
      </c>
      <c r="I115">
        <v>1</v>
      </c>
      <c r="J115">
        <v>0</v>
      </c>
      <c r="K115">
        <v>0</v>
      </c>
      <c r="L115">
        <v>1</v>
      </c>
      <c r="M115">
        <v>1</v>
      </c>
      <c r="N115">
        <v>1</v>
      </c>
      <c r="O115">
        <v>0</v>
      </c>
      <c r="P115">
        <v>0</v>
      </c>
      <c r="Q115">
        <v>1</v>
      </c>
      <c r="R115">
        <v>1</v>
      </c>
      <c r="S115">
        <v>0</v>
      </c>
      <c r="T115">
        <v>0</v>
      </c>
      <c r="U115">
        <v>0</v>
      </c>
    </row>
    <row r="116" spans="1:21" x14ac:dyDescent="0.25">
      <c r="A116" t="s">
        <v>29</v>
      </c>
      <c r="B116">
        <v>44</v>
      </c>
      <c r="C116">
        <v>8</v>
      </c>
      <c r="D116">
        <v>7</v>
      </c>
      <c r="E116">
        <v>3</v>
      </c>
      <c r="F116">
        <v>5</v>
      </c>
      <c r="G116">
        <v>5</v>
      </c>
      <c r="H116">
        <v>2</v>
      </c>
      <c r="I116">
        <v>0</v>
      </c>
      <c r="J116">
        <v>1</v>
      </c>
      <c r="K116">
        <v>0</v>
      </c>
      <c r="L116">
        <v>0</v>
      </c>
      <c r="M116">
        <v>0</v>
      </c>
      <c r="N116">
        <v>0</v>
      </c>
      <c r="O116">
        <v>1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</row>
    <row r="117" spans="1:21" x14ac:dyDescent="0.25">
      <c r="A117" t="s">
        <v>31</v>
      </c>
      <c r="B117">
        <v>42</v>
      </c>
      <c r="C117">
        <v>17</v>
      </c>
      <c r="D117">
        <v>4</v>
      </c>
      <c r="E117">
        <v>4</v>
      </c>
      <c r="F117">
        <v>3</v>
      </c>
      <c r="G117">
        <v>1</v>
      </c>
      <c r="H117">
        <v>1</v>
      </c>
      <c r="I117">
        <v>1</v>
      </c>
      <c r="J117">
        <v>1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</v>
      </c>
      <c r="U117">
        <v>1</v>
      </c>
    </row>
    <row r="118" spans="1:21" x14ac:dyDescent="0.25">
      <c r="B118">
        <f>SUM($B$108:B117)</f>
        <v>397</v>
      </c>
      <c r="C118">
        <f>SUM($B$108:C117)</f>
        <v>534</v>
      </c>
      <c r="D118">
        <f>SUM($B$108:D117)</f>
        <v>591</v>
      </c>
      <c r="E118">
        <f>SUM($B$108:E117)</f>
        <v>626</v>
      </c>
      <c r="F118">
        <f>SUM($B$108:F117)</f>
        <v>641</v>
      </c>
      <c r="G118">
        <f>SUM($B$108:G117)</f>
        <v>661</v>
      </c>
      <c r="H118">
        <f>SUM($B$108:H117)</f>
        <v>677</v>
      </c>
      <c r="I118">
        <f>SUM($B$108:I117)</f>
        <v>688</v>
      </c>
      <c r="J118">
        <f>SUM($B$108:J117)</f>
        <v>698</v>
      </c>
      <c r="K118">
        <f>SUM($B$108:K117)</f>
        <v>701</v>
      </c>
      <c r="L118">
        <f>SUM($B$108:L117)</f>
        <v>703</v>
      </c>
      <c r="M118">
        <f>SUM($B$108:M117)</f>
        <v>705</v>
      </c>
      <c r="N118">
        <f>SUM($B$108:N117)</f>
        <v>706</v>
      </c>
      <c r="O118">
        <f>SUM($B$108:O117)</f>
        <v>712</v>
      </c>
      <c r="P118">
        <f>SUM($B$108:P117)</f>
        <v>714</v>
      </c>
      <c r="Q118">
        <f>SUM($B$108:Q117)</f>
        <v>718</v>
      </c>
      <c r="R118">
        <f>SUM($B$108:R117)</f>
        <v>720</v>
      </c>
      <c r="S118">
        <f>SUM($B$108:S117)</f>
        <v>723</v>
      </c>
      <c r="T118">
        <f>SUM($B$108:T117)</f>
        <v>729</v>
      </c>
      <c r="U118">
        <f>SUM($B$108:U117)</f>
        <v>731</v>
      </c>
    </row>
    <row r="119" spans="1:21" x14ac:dyDescent="0.25">
      <c r="B119">
        <f>B118/($F$58*COUNT(B108:B117))</f>
        <v>0.46162790697674416</v>
      </c>
      <c r="C119">
        <f t="shared" ref="C119:U119" si="22">C118/($F$58*COUNT(C108:C117))</f>
        <v>0.62093023255813951</v>
      </c>
      <c r="D119">
        <f t="shared" si="22"/>
        <v>0.68720930232558142</v>
      </c>
      <c r="E119">
        <f t="shared" si="22"/>
        <v>0.72790697674418603</v>
      </c>
      <c r="F119">
        <f t="shared" si="22"/>
        <v>0.74534883720930234</v>
      </c>
      <c r="G119">
        <f t="shared" si="22"/>
        <v>0.76860465116279075</v>
      </c>
      <c r="H119">
        <f t="shared" si="22"/>
        <v>0.78720930232558139</v>
      </c>
      <c r="I119">
        <f t="shared" si="22"/>
        <v>0.8</v>
      </c>
      <c r="J119">
        <f t="shared" si="22"/>
        <v>0.81162790697674414</v>
      </c>
      <c r="K119">
        <f t="shared" si="22"/>
        <v>0.81511627906976747</v>
      </c>
      <c r="L119">
        <f t="shared" si="22"/>
        <v>0.81744186046511624</v>
      </c>
      <c r="M119">
        <f t="shared" si="22"/>
        <v>0.81976744186046513</v>
      </c>
      <c r="N119">
        <f t="shared" si="22"/>
        <v>0.82093023255813957</v>
      </c>
      <c r="O119">
        <f t="shared" si="22"/>
        <v>0.82790697674418601</v>
      </c>
      <c r="P119">
        <f t="shared" si="22"/>
        <v>0.83023255813953489</v>
      </c>
      <c r="Q119">
        <f t="shared" si="22"/>
        <v>0.83488372093023255</v>
      </c>
      <c r="R119">
        <f t="shared" si="22"/>
        <v>0.83720930232558144</v>
      </c>
      <c r="S119">
        <f t="shared" si="22"/>
        <v>0.84069767441860466</v>
      </c>
      <c r="T119">
        <f t="shared" si="22"/>
        <v>0.8476744186046512</v>
      </c>
      <c r="U119">
        <f t="shared" si="22"/>
        <v>0.85</v>
      </c>
    </row>
    <row r="121" spans="1:21" x14ac:dyDescent="0.25">
      <c r="A121" t="s">
        <v>45</v>
      </c>
      <c r="B121">
        <v>250</v>
      </c>
      <c r="C121" t="s">
        <v>46</v>
      </c>
      <c r="D121">
        <v>18320988</v>
      </c>
    </row>
    <row r="122" spans="1:21" x14ac:dyDescent="0.25">
      <c r="A122" t="s">
        <v>30</v>
      </c>
      <c r="B122">
        <v>5</v>
      </c>
      <c r="C122" t="s">
        <v>34</v>
      </c>
      <c r="D122">
        <v>430</v>
      </c>
      <c r="E122" t="s">
        <v>20</v>
      </c>
      <c r="F122">
        <v>86</v>
      </c>
    </row>
    <row r="123" spans="1:21" x14ac:dyDescent="0.25">
      <c r="B123" t="s">
        <v>0</v>
      </c>
      <c r="C123" t="s">
        <v>1</v>
      </c>
      <c r="D123" t="s">
        <v>2</v>
      </c>
      <c r="E123" t="s">
        <v>3</v>
      </c>
      <c r="F123" t="s">
        <v>4</v>
      </c>
      <c r="G123" t="s">
        <v>5</v>
      </c>
      <c r="H123" t="s">
        <v>6</v>
      </c>
      <c r="I123" t="s">
        <v>7</v>
      </c>
      <c r="J123" t="s">
        <v>8</v>
      </c>
      <c r="K123" t="s">
        <v>9</v>
      </c>
      <c r="L123" t="s">
        <v>10</v>
      </c>
      <c r="M123" t="s">
        <v>11</v>
      </c>
      <c r="N123" t="s">
        <v>12</v>
      </c>
      <c r="O123" t="s">
        <v>13</v>
      </c>
      <c r="P123" t="s">
        <v>14</v>
      </c>
      <c r="Q123" t="s">
        <v>15</v>
      </c>
      <c r="R123" t="s">
        <v>16</v>
      </c>
      <c r="S123" t="s">
        <v>17</v>
      </c>
      <c r="T123" t="s">
        <v>18</v>
      </c>
      <c r="U123" t="s">
        <v>19</v>
      </c>
    </row>
    <row r="124" spans="1:21" x14ac:dyDescent="0.25">
      <c r="A124" t="s">
        <v>21</v>
      </c>
      <c r="B124">
        <v>45</v>
      </c>
      <c r="C124">
        <v>12</v>
      </c>
      <c r="D124">
        <v>2</v>
      </c>
      <c r="E124">
        <v>1</v>
      </c>
      <c r="F124">
        <v>2</v>
      </c>
      <c r="G124">
        <v>0</v>
      </c>
      <c r="H124">
        <v>2</v>
      </c>
      <c r="I124">
        <v>3</v>
      </c>
      <c r="J124">
        <v>0</v>
      </c>
      <c r="K124">
        <v>0</v>
      </c>
      <c r="L124">
        <v>2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0</v>
      </c>
      <c r="S124">
        <v>1</v>
      </c>
      <c r="T124">
        <v>0</v>
      </c>
      <c r="U124">
        <v>0</v>
      </c>
    </row>
    <row r="125" spans="1:21" x14ac:dyDescent="0.25">
      <c r="A125" t="s">
        <v>22</v>
      </c>
      <c r="B125">
        <v>45</v>
      </c>
      <c r="C125">
        <v>13</v>
      </c>
      <c r="D125">
        <v>5</v>
      </c>
      <c r="E125">
        <v>4</v>
      </c>
      <c r="F125">
        <v>0</v>
      </c>
      <c r="G125">
        <v>2</v>
      </c>
      <c r="H125">
        <v>3</v>
      </c>
      <c r="I125">
        <v>0</v>
      </c>
      <c r="J125">
        <v>0</v>
      </c>
      <c r="K125">
        <v>3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</v>
      </c>
      <c r="U125">
        <v>0</v>
      </c>
    </row>
    <row r="126" spans="1:21" x14ac:dyDescent="0.25">
      <c r="A126" t="s">
        <v>23</v>
      </c>
      <c r="B126">
        <v>41</v>
      </c>
      <c r="C126">
        <v>13</v>
      </c>
      <c r="D126">
        <v>6</v>
      </c>
      <c r="E126">
        <v>3</v>
      </c>
      <c r="F126">
        <v>1</v>
      </c>
      <c r="G126">
        <v>3</v>
      </c>
      <c r="H126">
        <v>0</v>
      </c>
      <c r="I126">
        <v>0</v>
      </c>
      <c r="J126">
        <v>0</v>
      </c>
      <c r="K126">
        <v>2</v>
      </c>
      <c r="L126">
        <v>0</v>
      </c>
      <c r="M126">
        <v>2</v>
      </c>
      <c r="N126">
        <v>0</v>
      </c>
      <c r="O126">
        <v>0</v>
      </c>
      <c r="P126">
        <v>0</v>
      </c>
      <c r="Q126">
        <v>0</v>
      </c>
      <c r="R126">
        <v>1</v>
      </c>
      <c r="S126">
        <v>0</v>
      </c>
      <c r="T126">
        <v>0</v>
      </c>
      <c r="U126">
        <v>0</v>
      </c>
    </row>
    <row r="127" spans="1:21" x14ac:dyDescent="0.25">
      <c r="A127" t="s">
        <v>24</v>
      </c>
      <c r="B127">
        <v>39</v>
      </c>
      <c r="C127">
        <v>15</v>
      </c>
      <c r="D127">
        <v>4</v>
      </c>
      <c r="E127">
        <v>6</v>
      </c>
      <c r="F127">
        <v>0</v>
      </c>
      <c r="G127">
        <v>2</v>
      </c>
      <c r="H127">
        <v>1</v>
      </c>
      <c r="I127">
        <v>1</v>
      </c>
      <c r="J127">
        <v>2</v>
      </c>
      <c r="K127">
        <v>1</v>
      </c>
      <c r="L127">
        <v>1</v>
      </c>
      <c r="M127">
        <v>0</v>
      </c>
      <c r="N127">
        <v>1</v>
      </c>
      <c r="O127">
        <v>1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</row>
    <row r="128" spans="1:21" x14ac:dyDescent="0.25">
      <c r="A128" t="s">
        <v>25</v>
      </c>
      <c r="B128">
        <v>53</v>
      </c>
      <c r="C128">
        <v>8</v>
      </c>
      <c r="D128">
        <v>3</v>
      </c>
      <c r="E128">
        <v>0</v>
      </c>
      <c r="F128">
        <v>4</v>
      </c>
      <c r="G128">
        <v>1</v>
      </c>
      <c r="H128">
        <v>2</v>
      </c>
      <c r="I128">
        <v>1</v>
      </c>
      <c r="J128">
        <v>0</v>
      </c>
      <c r="K128">
        <v>0</v>
      </c>
      <c r="L128">
        <v>2</v>
      </c>
      <c r="M128">
        <v>1</v>
      </c>
      <c r="N128">
        <v>0</v>
      </c>
      <c r="O128">
        <v>1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</row>
    <row r="129" spans="1:21" x14ac:dyDescent="0.25">
      <c r="A129" t="s">
        <v>26</v>
      </c>
      <c r="B129">
        <v>48</v>
      </c>
      <c r="C129">
        <v>8</v>
      </c>
      <c r="D129">
        <v>3</v>
      </c>
      <c r="E129">
        <v>2</v>
      </c>
      <c r="F129">
        <v>0</v>
      </c>
      <c r="G129">
        <v>1</v>
      </c>
      <c r="H129">
        <v>2</v>
      </c>
      <c r="I129">
        <v>1</v>
      </c>
      <c r="J129">
        <v>1</v>
      </c>
      <c r="K129">
        <v>0</v>
      </c>
      <c r="L129">
        <v>3</v>
      </c>
      <c r="M129">
        <v>0</v>
      </c>
      <c r="N129">
        <v>0</v>
      </c>
      <c r="O129">
        <v>0</v>
      </c>
      <c r="P129">
        <v>0</v>
      </c>
      <c r="Q129">
        <v>1</v>
      </c>
      <c r="R129">
        <v>0</v>
      </c>
      <c r="S129">
        <v>0</v>
      </c>
      <c r="T129">
        <v>2</v>
      </c>
      <c r="U129">
        <v>0</v>
      </c>
    </row>
    <row r="130" spans="1:21" x14ac:dyDescent="0.25">
      <c r="A130" t="s">
        <v>27</v>
      </c>
      <c r="B130">
        <v>38</v>
      </c>
      <c r="C130">
        <v>13</v>
      </c>
      <c r="D130">
        <v>4</v>
      </c>
      <c r="E130">
        <v>7</v>
      </c>
      <c r="F130">
        <v>3</v>
      </c>
      <c r="G130">
        <v>0</v>
      </c>
      <c r="H130">
        <v>0</v>
      </c>
      <c r="I130">
        <v>1</v>
      </c>
      <c r="J130">
        <v>1</v>
      </c>
      <c r="K130">
        <v>0</v>
      </c>
      <c r="L130">
        <v>0</v>
      </c>
      <c r="M130">
        <v>1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1</v>
      </c>
    </row>
    <row r="131" spans="1:21" x14ac:dyDescent="0.25">
      <c r="A131" t="s">
        <v>28</v>
      </c>
      <c r="B131">
        <v>45</v>
      </c>
      <c r="C131">
        <v>13</v>
      </c>
      <c r="D131">
        <v>5</v>
      </c>
      <c r="E131">
        <v>4</v>
      </c>
      <c r="F131">
        <v>3</v>
      </c>
      <c r="G131">
        <v>3</v>
      </c>
      <c r="H131">
        <v>0</v>
      </c>
      <c r="I131">
        <v>0</v>
      </c>
      <c r="J131">
        <v>1</v>
      </c>
      <c r="K131">
        <v>0</v>
      </c>
      <c r="L131">
        <v>1</v>
      </c>
      <c r="M131">
        <v>0</v>
      </c>
      <c r="N131">
        <v>0</v>
      </c>
      <c r="O131">
        <v>0</v>
      </c>
      <c r="P131">
        <v>1</v>
      </c>
      <c r="Q131">
        <v>0</v>
      </c>
      <c r="R131">
        <v>1</v>
      </c>
      <c r="S131">
        <v>0</v>
      </c>
      <c r="T131">
        <v>0</v>
      </c>
      <c r="U131">
        <v>0</v>
      </c>
    </row>
    <row r="132" spans="1:21" x14ac:dyDescent="0.25">
      <c r="A132" t="s">
        <v>29</v>
      </c>
      <c r="B132">
        <v>55</v>
      </c>
      <c r="C132">
        <v>8</v>
      </c>
      <c r="D132">
        <v>4</v>
      </c>
      <c r="E132">
        <v>2</v>
      </c>
      <c r="F132">
        <v>0</v>
      </c>
      <c r="G132">
        <v>1</v>
      </c>
      <c r="H132">
        <v>1</v>
      </c>
      <c r="I132">
        <v>2</v>
      </c>
      <c r="J132">
        <v>0</v>
      </c>
      <c r="K132">
        <v>2</v>
      </c>
      <c r="L132">
        <v>2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</v>
      </c>
      <c r="U132">
        <v>0</v>
      </c>
    </row>
    <row r="133" spans="1:21" x14ac:dyDescent="0.25">
      <c r="A133" t="s">
        <v>31</v>
      </c>
      <c r="B133">
        <v>44</v>
      </c>
      <c r="C133">
        <v>15</v>
      </c>
      <c r="D133">
        <v>6</v>
      </c>
      <c r="E133">
        <v>3</v>
      </c>
      <c r="F133">
        <v>5</v>
      </c>
      <c r="G133">
        <v>2</v>
      </c>
      <c r="H133">
        <v>0</v>
      </c>
      <c r="I133">
        <v>1</v>
      </c>
      <c r="J133">
        <v>0</v>
      </c>
      <c r="K133">
        <v>0</v>
      </c>
      <c r="L133">
        <v>0</v>
      </c>
      <c r="M133">
        <v>2</v>
      </c>
      <c r="N133">
        <v>0</v>
      </c>
      <c r="O133">
        <v>1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</row>
    <row r="134" spans="1:21" x14ac:dyDescent="0.25">
      <c r="B134">
        <f>SUM($B$124:B133)</f>
        <v>453</v>
      </c>
      <c r="C134">
        <f>SUM($B$124:C133)</f>
        <v>571</v>
      </c>
      <c r="D134">
        <f>SUM($B$124:D133)</f>
        <v>613</v>
      </c>
      <c r="E134">
        <f>SUM($B$124:E133)</f>
        <v>645</v>
      </c>
      <c r="F134">
        <f>SUM($B$124:F133)</f>
        <v>663</v>
      </c>
      <c r="G134">
        <f>SUM($B$124:G133)</f>
        <v>678</v>
      </c>
      <c r="H134">
        <f>SUM($B$124:H133)</f>
        <v>689</v>
      </c>
      <c r="I134">
        <f>SUM($B$124:I133)</f>
        <v>699</v>
      </c>
      <c r="J134">
        <f>SUM($B$124:J133)</f>
        <v>704</v>
      </c>
      <c r="K134">
        <f>SUM($B$124:K133)</f>
        <v>712</v>
      </c>
      <c r="L134">
        <f>SUM($B$124:L133)</f>
        <v>723</v>
      </c>
      <c r="M134">
        <f>SUM($B$124:M133)</f>
        <v>730</v>
      </c>
      <c r="N134">
        <f>SUM($B$124:N133)</f>
        <v>732</v>
      </c>
      <c r="O134">
        <f>SUM($B$124:O133)</f>
        <v>735</v>
      </c>
      <c r="P134">
        <f>SUM($B$124:P133)</f>
        <v>736</v>
      </c>
      <c r="Q134">
        <f>SUM($B$124:Q133)</f>
        <v>737</v>
      </c>
      <c r="R134">
        <f>SUM($B$124:R133)</f>
        <v>739</v>
      </c>
      <c r="S134">
        <f>SUM($B$124:S133)</f>
        <v>741</v>
      </c>
      <c r="T134">
        <f>SUM($B$124:T133)</f>
        <v>745</v>
      </c>
      <c r="U134">
        <f>SUM($B$124:U133)</f>
        <v>746</v>
      </c>
    </row>
    <row r="135" spans="1:21" x14ac:dyDescent="0.25">
      <c r="B135">
        <f>B134/($F$58*COUNT(B124:B133))</f>
        <v>0.52674418604651163</v>
      </c>
      <c r="C135">
        <f t="shared" ref="C135:U135" si="23">C134/($F$58*COUNT(C124:C133))</f>
        <v>0.663953488372093</v>
      </c>
      <c r="D135">
        <f t="shared" si="23"/>
        <v>0.71279069767441861</v>
      </c>
      <c r="E135">
        <f t="shared" si="23"/>
        <v>0.75</v>
      </c>
      <c r="F135">
        <f t="shared" si="23"/>
        <v>0.77093023255813953</v>
      </c>
      <c r="G135">
        <f t="shared" si="23"/>
        <v>0.78837209302325584</v>
      </c>
      <c r="H135">
        <f t="shared" si="23"/>
        <v>0.80116279069767438</v>
      </c>
      <c r="I135">
        <f t="shared" si="23"/>
        <v>0.81279069767441858</v>
      </c>
      <c r="J135">
        <f t="shared" si="23"/>
        <v>0.81860465116279069</v>
      </c>
      <c r="K135">
        <f t="shared" si="23"/>
        <v>0.82790697674418601</v>
      </c>
      <c r="L135">
        <f t="shared" si="23"/>
        <v>0.84069767441860466</v>
      </c>
      <c r="M135">
        <f t="shared" si="23"/>
        <v>0.84883720930232553</v>
      </c>
      <c r="N135">
        <f t="shared" si="23"/>
        <v>0.85116279069767442</v>
      </c>
      <c r="O135">
        <f t="shared" si="23"/>
        <v>0.85465116279069764</v>
      </c>
      <c r="P135">
        <f t="shared" si="23"/>
        <v>0.85581395348837208</v>
      </c>
      <c r="Q135">
        <f t="shared" si="23"/>
        <v>0.85697674418604652</v>
      </c>
      <c r="R135">
        <f t="shared" si="23"/>
        <v>0.8593023255813953</v>
      </c>
      <c r="S135">
        <f t="shared" si="23"/>
        <v>0.86162790697674418</v>
      </c>
      <c r="T135">
        <f t="shared" si="23"/>
        <v>0.86627906976744184</v>
      </c>
      <c r="U135">
        <f t="shared" si="23"/>
        <v>0.86744186046511629</v>
      </c>
    </row>
    <row r="137" spans="1:21" x14ac:dyDescent="0.25">
      <c r="B137">
        <v>300</v>
      </c>
      <c r="C137" t="s">
        <v>46</v>
      </c>
      <c r="D137">
        <v>23088353</v>
      </c>
    </row>
    <row r="138" spans="1:21" x14ac:dyDescent="0.25">
      <c r="A138" t="s">
        <v>30</v>
      </c>
      <c r="B138">
        <v>4</v>
      </c>
      <c r="C138" t="s">
        <v>34</v>
      </c>
      <c r="D138">
        <v>344</v>
      </c>
      <c r="E138" t="s">
        <v>20</v>
      </c>
      <c r="F138">
        <v>86</v>
      </c>
    </row>
    <row r="139" spans="1:21" x14ac:dyDescent="0.25">
      <c r="B139" t="s">
        <v>0</v>
      </c>
      <c r="C139" t="s">
        <v>1</v>
      </c>
      <c r="D139" t="s">
        <v>2</v>
      </c>
      <c r="E139" t="s">
        <v>3</v>
      </c>
      <c r="F139" t="s">
        <v>4</v>
      </c>
      <c r="G139" t="s">
        <v>5</v>
      </c>
      <c r="H139" t="s">
        <v>6</v>
      </c>
      <c r="I139" t="s">
        <v>7</v>
      </c>
      <c r="J139" t="s">
        <v>8</v>
      </c>
      <c r="K139" t="s">
        <v>9</v>
      </c>
      <c r="L139" t="s">
        <v>10</v>
      </c>
      <c r="M139" t="s">
        <v>11</v>
      </c>
      <c r="N139" t="s">
        <v>12</v>
      </c>
      <c r="O139" t="s">
        <v>13</v>
      </c>
      <c r="P139" t="s">
        <v>14</v>
      </c>
      <c r="Q139" t="s">
        <v>15</v>
      </c>
      <c r="R139" t="s">
        <v>16</v>
      </c>
      <c r="S139" t="s">
        <v>17</v>
      </c>
      <c r="T139" t="s">
        <v>18</v>
      </c>
      <c r="U139" t="s">
        <v>19</v>
      </c>
    </row>
    <row r="140" spans="1:21" x14ac:dyDescent="0.25">
      <c r="A140" t="s">
        <v>21</v>
      </c>
      <c r="B140">
        <v>44</v>
      </c>
      <c r="C140">
        <v>11</v>
      </c>
      <c r="D140">
        <v>7</v>
      </c>
      <c r="E140">
        <v>4</v>
      </c>
      <c r="F140">
        <v>0</v>
      </c>
      <c r="G140">
        <v>0</v>
      </c>
      <c r="H140">
        <v>2</v>
      </c>
      <c r="I140">
        <v>0</v>
      </c>
      <c r="J140">
        <v>1</v>
      </c>
      <c r="K140">
        <v>2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1</v>
      </c>
      <c r="S140">
        <v>0</v>
      </c>
      <c r="T140">
        <v>0</v>
      </c>
      <c r="U140">
        <v>0</v>
      </c>
    </row>
    <row r="141" spans="1:21" x14ac:dyDescent="0.25">
      <c r="A141" t="s">
        <v>22</v>
      </c>
      <c r="B141">
        <v>49</v>
      </c>
      <c r="C141">
        <v>15</v>
      </c>
      <c r="D141">
        <v>4</v>
      </c>
      <c r="E141">
        <v>2</v>
      </c>
      <c r="F141">
        <v>1</v>
      </c>
      <c r="G141">
        <v>0</v>
      </c>
      <c r="H141">
        <v>0</v>
      </c>
      <c r="I141">
        <v>0</v>
      </c>
      <c r="J141">
        <v>1</v>
      </c>
      <c r="K141">
        <v>1</v>
      </c>
      <c r="L141">
        <v>0</v>
      </c>
      <c r="M141">
        <v>1</v>
      </c>
      <c r="N141">
        <v>1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</row>
    <row r="142" spans="1:21" x14ac:dyDescent="0.25">
      <c r="A142" t="s">
        <v>23</v>
      </c>
      <c r="B142">
        <v>42</v>
      </c>
      <c r="C142">
        <v>13</v>
      </c>
      <c r="D142">
        <v>5</v>
      </c>
      <c r="E142">
        <v>4</v>
      </c>
      <c r="F142">
        <v>1</v>
      </c>
      <c r="G142">
        <v>1</v>
      </c>
      <c r="H142">
        <v>1</v>
      </c>
      <c r="I142">
        <v>1</v>
      </c>
      <c r="J142">
        <v>0</v>
      </c>
      <c r="K142">
        <v>1</v>
      </c>
      <c r="L142">
        <v>1</v>
      </c>
      <c r="M142">
        <v>0</v>
      </c>
      <c r="N142">
        <v>1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1</v>
      </c>
    </row>
    <row r="143" spans="1:21" x14ac:dyDescent="0.25">
      <c r="A143" t="s">
        <v>24</v>
      </c>
      <c r="B143">
        <v>44</v>
      </c>
      <c r="C143">
        <v>9</v>
      </c>
      <c r="D143">
        <v>7</v>
      </c>
      <c r="E143">
        <v>1</v>
      </c>
      <c r="F143">
        <v>1</v>
      </c>
      <c r="G143">
        <v>3</v>
      </c>
      <c r="H143">
        <v>2</v>
      </c>
      <c r="I143">
        <v>2</v>
      </c>
      <c r="J143">
        <v>0</v>
      </c>
      <c r="K143">
        <v>1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</v>
      </c>
      <c r="U143">
        <v>0</v>
      </c>
    </row>
    <row r="144" spans="1:21" x14ac:dyDescent="0.25">
      <c r="A144" t="s">
        <v>25</v>
      </c>
      <c r="B144">
        <v>51</v>
      </c>
      <c r="C144">
        <v>11</v>
      </c>
      <c r="D144">
        <v>2</v>
      </c>
      <c r="E144">
        <v>3</v>
      </c>
      <c r="F144">
        <v>3</v>
      </c>
      <c r="G144">
        <v>2</v>
      </c>
      <c r="H144">
        <v>0</v>
      </c>
      <c r="I144">
        <v>1</v>
      </c>
      <c r="J144">
        <v>0</v>
      </c>
      <c r="K144">
        <v>3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1</v>
      </c>
      <c r="R144">
        <v>1</v>
      </c>
      <c r="S144">
        <v>1</v>
      </c>
      <c r="T144">
        <v>1</v>
      </c>
      <c r="U144">
        <v>1</v>
      </c>
    </row>
    <row r="145" spans="1:21" x14ac:dyDescent="0.25">
      <c r="A145" t="s">
        <v>26</v>
      </c>
      <c r="B145">
        <v>48</v>
      </c>
      <c r="C145">
        <v>11</v>
      </c>
      <c r="D145">
        <v>3</v>
      </c>
      <c r="E145">
        <v>1</v>
      </c>
      <c r="F145">
        <v>0</v>
      </c>
      <c r="G145">
        <v>1</v>
      </c>
      <c r="H145">
        <v>1</v>
      </c>
      <c r="I145">
        <v>0</v>
      </c>
      <c r="J145">
        <v>0</v>
      </c>
      <c r="K145">
        <v>0</v>
      </c>
      <c r="L145">
        <v>0</v>
      </c>
      <c r="M145">
        <v>1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1</v>
      </c>
      <c r="T145">
        <v>1</v>
      </c>
      <c r="U145">
        <v>0</v>
      </c>
    </row>
    <row r="146" spans="1:21" x14ac:dyDescent="0.25">
      <c r="A146" t="s">
        <v>27</v>
      </c>
      <c r="B146">
        <v>39</v>
      </c>
      <c r="C146">
        <v>9</v>
      </c>
      <c r="D146">
        <v>4</v>
      </c>
      <c r="E146">
        <v>10</v>
      </c>
      <c r="F146">
        <v>3</v>
      </c>
      <c r="G146">
        <v>2</v>
      </c>
      <c r="H146">
        <v>2</v>
      </c>
      <c r="I146">
        <v>0</v>
      </c>
      <c r="J146">
        <v>0</v>
      </c>
      <c r="K146">
        <v>1</v>
      </c>
      <c r="L146">
        <v>2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</row>
    <row r="147" spans="1:21" x14ac:dyDescent="0.25">
      <c r="A147" t="s">
        <v>28</v>
      </c>
      <c r="B147">
        <v>43</v>
      </c>
      <c r="C147">
        <v>11</v>
      </c>
      <c r="D147">
        <v>4</v>
      </c>
      <c r="E147">
        <v>4</v>
      </c>
      <c r="F147">
        <v>3</v>
      </c>
      <c r="G147">
        <v>4</v>
      </c>
      <c r="H147">
        <v>2</v>
      </c>
      <c r="I147">
        <v>1</v>
      </c>
      <c r="J147">
        <v>1</v>
      </c>
      <c r="K147">
        <v>0</v>
      </c>
      <c r="L147">
        <v>3</v>
      </c>
      <c r="M147">
        <v>1</v>
      </c>
      <c r="N147">
        <v>0</v>
      </c>
      <c r="O147">
        <v>0</v>
      </c>
      <c r="P147">
        <v>0</v>
      </c>
      <c r="Q147">
        <v>1</v>
      </c>
      <c r="R147">
        <v>0</v>
      </c>
      <c r="S147">
        <v>0</v>
      </c>
      <c r="T147">
        <v>0</v>
      </c>
      <c r="U147">
        <v>1</v>
      </c>
    </row>
    <row r="148" spans="1:21" x14ac:dyDescent="0.25">
      <c r="A148" t="s">
        <v>29</v>
      </c>
      <c r="B148">
        <v>50</v>
      </c>
      <c r="C148">
        <v>11</v>
      </c>
      <c r="D148">
        <v>7</v>
      </c>
      <c r="E148">
        <v>2</v>
      </c>
      <c r="F148">
        <v>3</v>
      </c>
      <c r="G148">
        <v>0</v>
      </c>
      <c r="H148">
        <v>1</v>
      </c>
      <c r="I148">
        <v>1</v>
      </c>
      <c r="J148">
        <v>0</v>
      </c>
      <c r="K148">
        <v>0</v>
      </c>
      <c r="L148">
        <v>0</v>
      </c>
      <c r="M148">
        <v>0</v>
      </c>
      <c r="N148">
        <v>1</v>
      </c>
      <c r="O148">
        <v>1</v>
      </c>
      <c r="P148">
        <v>0</v>
      </c>
      <c r="Q148">
        <v>0</v>
      </c>
      <c r="R148">
        <v>1</v>
      </c>
      <c r="S148">
        <v>0</v>
      </c>
      <c r="T148">
        <v>0</v>
      </c>
      <c r="U148">
        <v>0</v>
      </c>
    </row>
    <row r="149" spans="1:21" x14ac:dyDescent="0.25">
      <c r="A149" t="s">
        <v>31</v>
      </c>
      <c r="B149">
        <v>47</v>
      </c>
      <c r="C149">
        <v>5</v>
      </c>
      <c r="D149">
        <v>7</v>
      </c>
      <c r="E149">
        <v>8</v>
      </c>
      <c r="F149">
        <v>3</v>
      </c>
      <c r="G149">
        <v>2</v>
      </c>
      <c r="H149">
        <v>1</v>
      </c>
      <c r="I149">
        <v>1</v>
      </c>
      <c r="J149">
        <v>0</v>
      </c>
      <c r="K149">
        <v>1</v>
      </c>
      <c r="L149">
        <v>0</v>
      </c>
      <c r="M149">
        <v>1</v>
      </c>
      <c r="N149">
        <v>0</v>
      </c>
      <c r="O149">
        <v>1</v>
      </c>
      <c r="P149">
        <v>1</v>
      </c>
      <c r="Q149">
        <v>0</v>
      </c>
      <c r="R149">
        <v>0</v>
      </c>
      <c r="S149">
        <v>0</v>
      </c>
      <c r="T149">
        <v>0</v>
      </c>
      <c r="U149">
        <v>0</v>
      </c>
    </row>
    <row r="150" spans="1:21" x14ac:dyDescent="0.25">
      <c r="B150">
        <f>SUM($B$140:B149)</f>
        <v>457</v>
      </c>
      <c r="C150">
        <f>SUM($B$140:C149)</f>
        <v>563</v>
      </c>
      <c r="D150">
        <f>SUM($B$140:D149)</f>
        <v>613</v>
      </c>
      <c r="E150">
        <f>SUM($B$140:E149)</f>
        <v>652</v>
      </c>
      <c r="F150">
        <f>SUM($B$140:F149)</f>
        <v>670</v>
      </c>
      <c r="G150">
        <f>SUM($B$140:G149)</f>
        <v>685</v>
      </c>
      <c r="H150">
        <f>SUM($B$140:H149)</f>
        <v>697</v>
      </c>
      <c r="I150">
        <f>SUM($B$140:I149)</f>
        <v>704</v>
      </c>
      <c r="J150">
        <f>SUM($B$140:J149)</f>
        <v>707</v>
      </c>
      <c r="K150">
        <f>SUM($B$140:K149)</f>
        <v>717</v>
      </c>
      <c r="L150">
        <f>SUM($B$140:L149)</f>
        <v>723</v>
      </c>
      <c r="M150">
        <f>SUM($B$140:M149)</f>
        <v>728</v>
      </c>
      <c r="N150">
        <f>SUM($B$140:N149)</f>
        <v>731</v>
      </c>
      <c r="O150">
        <f>SUM($B$140:O149)</f>
        <v>734</v>
      </c>
      <c r="P150">
        <f>SUM($B$140:P149)</f>
        <v>735</v>
      </c>
      <c r="Q150">
        <f>SUM($B$140:Q149)</f>
        <v>737</v>
      </c>
      <c r="R150">
        <f>SUM($B$140:R149)</f>
        <v>740</v>
      </c>
      <c r="S150">
        <f>SUM($B$140:S149)</f>
        <v>742</v>
      </c>
      <c r="T150">
        <f>SUM($B$140:T149)</f>
        <v>745</v>
      </c>
      <c r="U150">
        <f>SUM($B$140:U149)</f>
        <v>748</v>
      </c>
    </row>
    <row r="151" spans="1:21" x14ac:dyDescent="0.25">
      <c r="B151">
        <f>B150/($F$58*COUNT(B140:B149))</f>
        <v>0.53139534883720929</v>
      </c>
      <c r="C151">
        <f t="shared" ref="C151:U151" si="24">C150/($F$58*COUNT(C140:C149))</f>
        <v>0.65465116279069768</v>
      </c>
      <c r="D151">
        <f t="shared" si="24"/>
        <v>0.71279069767441861</v>
      </c>
      <c r="E151">
        <f t="shared" si="24"/>
        <v>0.75813953488372088</v>
      </c>
      <c r="F151">
        <f t="shared" si="24"/>
        <v>0.77906976744186052</v>
      </c>
      <c r="G151">
        <f t="shared" si="24"/>
        <v>0.79651162790697672</v>
      </c>
      <c r="H151">
        <f t="shared" si="24"/>
        <v>0.81046511627906981</v>
      </c>
      <c r="I151">
        <f t="shared" si="24"/>
        <v>0.81860465116279069</v>
      </c>
      <c r="J151">
        <f t="shared" si="24"/>
        <v>0.8220930232558139</v>
      </c>
      <c r="K151">
        <f t="shared" si="24"/>
        <v>0.83372093023255811</v>
      </c>
      <c r="L151">
        <f t="shared" si="24"/>
        <v>0.84069767441860466</v>
      </c>
      <c r="M151">
        <f t="shared" si="24"/>
        <v>0.84651162790697676</v>
      </c>
      <c r="N151">
        <f t="shared" si="24"/>
        <v>0.85</v>
      </c>
      <c r="O151">
        <f t="shared" si="24"/>
        <v>0.85348837209302331</v>
      </c>
      <c r="P151">
        <f t="shared" si="24"/>
        <v>0.85465116279069764</v>
      </c>
      <c r="Q151">
        <f t="shared" si="24"/>
        <v>0.85697674418604652</v>
      </c>
      <c r="R151">
        <f t="shared" si="24"/>
        <v>0.86046511627906974</v>
      </c>
      <c r="S151">
        <f t="shared" si="24"/>
        <v>0.86279069767441863</v>
      </c>
      <c r="T151">
        <f t="shared" si="24"/>
        <v>0.86627906976744184</v>
      </c>
      <c r="U151">
        <f t="shared" si="24"/>
        <v>0.86976744186046506</v>
      </c>
    </row>
    <row r="153" spans="1:21" x14ac:dyDescent="0.25">
      <c r="B153">
        <v>350</v>
      </c>
      <c r="C153" t="s">
        <v>46</v>
      </c>
      <c r="D153">
        <v>29900154</v>
      </c>
    </row>
    <row r="154" spans="1:21" x14ac:dyDescent="0.25">
      <c r="A154" t="s">
        <v>30</v>
      </c>
      <c r="B154">
        <v>3</v>
      </c>
      <c r="C154" t="s">
        <v>34</v>
      </c>
      <c r="D154">
        <v>258</v>
      </c>
      <c r="E154" t="s">
        <v>20</v>
      </c>
      <c r="F154">
        <v>86</v>
      </c>
    </row>
    <row r="155" spans="1:21" x14ac:dyDescent="0.25">
      <c r="B155" t="s">
        <v>0</v>
      </c>
      <c r="C155" t="s">
        <v>1</v>
      </c>
      <c r="D155" t="s">
        <v>2</v>
      </c>
      <c r="E155" t="s">
        <v>3</v>
      </c>
      <c r="F155" t="s">
        <v>4</v>
      </c>
      <c r="G155" t="s">
        <v>5</v>
      </c>
      <c r="H155" t="s">
        <v>6</v>
      </c>
      <c r="I155" t="s">
        <v>7</v>
      </c>
      <c r="J155" t="s">
        <v>8</v>
      </c>
      <c r="K155" t="s">
        <v>9</v>
      </c>
      <c r="L155" t="s">
        <v>10</v>
      </c>
      <c r="M155" t="s">
        <v>11</v>
      </c>
      <c r="N155" t="s">
        <v>12</v>
      </c>
      <c r="O155" t="s">
        <v>13</v>
      </c>
      <c r="P155" t="s">
        <v>14</v>
      </c>
      <c r="Q155" t="s">
        <v>15</v>
      </c>
      <c r="R155" t="s">
        <v>16</v>
      </c>
      <c r="S155" t="s">
        <v>17</v>
      </c>
      <c r="T155" t="s">
        <v>18</v>
      </c>
      <c r="U155" t="s">
        <v>19</v>
      </c>
    </row>
    <row r="156" spans="1:21" x14ac:dyDescent="0.25">
      <c r="A156" t="s">
        <v>21</v>
      </c>
      <c r="B156">
        <v>50</v>
      </c>
      <c r="C156">
        <v>5</v>
      </c>
      <c r="D156">
        <v>4</v>
      </c>
      <c r="E156">
        <v>1</v>
      </c>
      <c r="F156">
        <v>2</v>
      </c>
      <c r="G156">
        <v>2</v>
      </c>
      <c r="H156">
        <v>1</v>
      </c>
      <c r="I156">
        <v>2</v>
      </c>
      <c r="J156">
        <v>0</v>
      </c>
      <c r="K156">
        <v>0</v>
      </c>
      <c r="L156">
        <v>2</v>
      </c>
      <c r="M156">
        <v>1</v>
      </c>
      <c r="N156">
        <v>0</v>
      </c>
      <c r="O156">
        <v>0</v>
      </c>
      <c r="P156">
        <v>1</v>
      </c>
      <c r="Q156">
        <v>1</v>
      </c>
      <c r="R156">
        <v>0</v>
      </c>
      <c r="S156">
        <v>0</v>
      </c>
      <c r="T156">
        <v>1</v>
      </c>
      <c r="U156">
        <v>0</v>
      </c>
    </row>
    <row r="157" spans="1:21" x14ac:dyDescent="0.25">
      <c r="A157" t="s">
        <v>22</v>
      </c>
      <c r="B157">
        <v>40</v>
      </c>
      <c r="C157">
        <v>14</v>
      </c>
      <c r="D157">
        <v>6</v>
      </c>
      <c r="E157">
        <v>1</v>
      </c>
      <c r="F157">
        <v>4</v>
      </c>
      <c r="G157">
        <v>1</v>
      </c>
      <c r="H157">
        <v>5</v>
      </c>
      <c r="I157">
        <v>1</v>
      </c>
      <c r="J157">
        <v>0</v>
      </c>
      <c r="K157">
        <v>0</v>
      </c>
      <c r="L157">
        <v>0</v>
      </c>
      <c r="M157">
        <v>4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</row>
    <row r="158" spans="1:21" x14ac:dyDescent="0.25">
      <c r="A158" t="s">
        <v>23</v>
      </c>
      <c r="B158">
        <v>43</v>
      </c>
      <c r="C158">
        <v>9</v>
      </c>
      <c r="D158">
        <v>6</v>
      </c>
      <c r="E158">
        <v>4</v>
      </c>
      <c r="F158">
        <v>2</v>
      </c>
      <c r="G158">
        <v>0</v>
      </c>
      <c r="H158">
        <v>2</v>
      </c>
      <c r="I158">
        <v>1</v>
      </c>
      <c r="J158">
        <v>3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0</v>
      </c>
      <c r="U158">
        <v>0</v>
      </c>
    </row>
    <row r="159" spans="1:21" x14ac:dyDescent="0.25">
      <c r="A159" t="s">
        <v>24</v>
      </c>
      <c r="B159">
        <v>44</v>
      </c>
      <c r="C159">
        <v>9</v>
      </c>
      <c r="D159">
        <v>6</v>
      </c>
      <c r="E159">
        <v>4</v>
      </c>
      <c r="F159">
        <v>3</v>
      </c>
      <c r="G159">
        <v>2</v>
      </c>
      <c r="H159">
        <v>0</v>
      </c>
      <c r="I159">
        <v>1</v>
      </c>
      <c r="J159">
        <v>3</v>
      </c>
      <c r="K159">
        <v>0</v>
      </c>
      <c r="L159">
        <v>1</v>
      </c>
      <c r="M159">
        <v>1</v>
      </c>
      <c r="N159">
        <v>0</v>
      </c>
      <c r="O159">
        <v>0</v>
      </c>
      <c r="P159">
        <v>0</v>
      </c>
      <c r="Q159">
        <v>0</v>
      </c>
      <c r="R159">
        <v>1</v>
      </c>
      <c r="S159">
        <v>1</v>
      </c>
      <c r="T159">
        <v>0</v>
      </c>
      <c r="U159">
        <v>2</v>
      </c>
    </row>
    <row r="160" spans="1:21" x14ac:dyDescent="0.25">
      <c r="A160" t="s">
        <v>25</v>
      </c>
      <c r="B160">
        <v>48</v>
      </c>
      <c r="C160">
        <v>11</v>
      </c>
      <c r="D160">
        <v>6</v>
      </c>
      <c r="E160">
        <v>2</v>
      </c>
      <c r="F160">
        <v>3</v>
      </c>
      <c r="G160">
        <v>0</v>
      </c>
      <c r="H160">
        <v>2</v>
      </c>
      <c r="I160">
        <v>2</v>
      </c>
      <c r="J160">
        <v>0</v>
      </c>
      <c r="K160">
        <v>1</v>
      </c>
      <c r="L160">
        <v>1</v>
      </c>
      <c r="M160">
        <v>1</v>
      </c>
      <c r="N160">
        <v>0</v>
      </c>
      <c r="O160">
        <v>0</v>
      </c>
      <c r="P160">
        <v>1</v>
      </c>
      <c r="Q160">
        <v>0</v>
      </c>
      <c r="R160">
        <v>0</v>
      </c>
      <c r="S160">
        <v>0</v>
      </c>
      <c r="T160">
        <v>0</v>
      </c>
      <c r="U160">
        <v>0</v>
      </c>
    </row>
    <row r="161" spans="1:21" x14ac:dyDescent="0.25">
      <c r="A161" t="s">
        <v>26</v>
      </c>
      <c r="B161">
        <v>48</v>
      </c>
      <c r="C161">
        <v>7</v>
      </c>
      <c r="D161">
        <v>8</v>
      </c>
      <c r="E161">
        <v>0</v>
      </c>
      <c r="F161">
        <v>1</v>
      </c>
      <c r="G161">
        <v>1</v>
      </c>
      <c r="H161">
        <v>0</v>
      </c>
      <c r="I161">
        <v>1</v>
      </c>
      <c r="J161">
        <v>0</v>
      </c>
      <c r="K161">
        <v>1</v>
      </c>
      <c r="L161">
        <v>0</v>
      </c>
      <c r="M161">
        <v>0</v>
      </c>
      <c r="N161">
        <v>3</v>
      </c>
      <c r="O161">
        <v>0</v>
      </c>
      <c r="P161">
        <v>0</v>
      </c>
      <c r="Q161">
        <v>0</v>
      </c>
      <c r="R161">
        <v>1</v>
      </c>
      <c r="S161">
        <v>0</v>
      </c>
      <c r="T161">
        <v>1</v>
      </c>
      <c r="U161">
        <v>0</v>
      </c>
    </row>
    <row r="162" spans="1:21" x14ac:dyDescent="0.25">
      <c r="A162" t="s">
        <v>27</v>
      </c>
      <c r="B162">
        <v>41</v>
      </c>
      <c r="C162">
        <v>10</v>
      </c>
      <c r="D162">
        <v>4</v>
      </c>
      <c r="E162">
        <v>4</v>
      </c>
      <c r="F162">
        <v>1</v>
      </c>
      <c r="G162">
        <v>4</v>
      </c>
      <c r="H162">
        <v>1</v>
      </c>
      <c r="I162">
        <v>1</v>
      </c>
      <c r="J162">
        <v>2</v>
      </c>
      <c r="K162">
        <v>0</v>
      </c>
      <c r="L162">
        <v>2</v>
      </c>
      <c r="M162">
        <v>1</v>
      </c>
      <c r="N162">
        <v>2</v>
      </c>
      <c r="O162">
        <v>0</v>
      </c>
      <c r="P162">
        <v>0</v>
      </c>
      <c r="Q162">
        <v>1</v>
      </c>
      <c r="R162">
        <v>0</v>
      </c>
      <c r="S162">
        <v>1</v>
      </c>
      <c r="T162">
        <v>1</v>
      </c>
      <c r="U162">
        <v>0</v>
      </c>
    </row>
    <row r="163" spans="1:21" x14ac:dyDescent="0.25">
      <c r="A163" t="s">
        <v>28</v>
      </c>
      <c r="B163">
        <v>45</v>
      </c>
      <c r="C163">
        <v>15</v>
      </c>
      <c r="D163">
        <v>5</v>
      </c>
      <c r="E163">
        <v>2</v>
      </c>
      <c r="F163">
        <v>5</v>
      </c>
      <c r="G163">
        <v>1</v>
      </c>
      <c r="H163">
        <v>2</v>
      </c>
      <c r="I163">
        <v>2</v>
      </c>
      <c r="J163">
        <v>1</v>
      </c>
      <c r="K163">
        <v>1</v>
      </c>
      <c r="L163">
        <v>0</v>
      </c>
      <c r="M163">
        <v>0</v>
      </c>
      <c r="N163">
        <v>0</v>
      </c>
      <c r="O163">
        <v>0</v>
      </c>
      <c r="P163">
        <v>1</v>
      </c>
      <c r="Q163">
        <v>0</v>
      </c>
      <c r="R163">
        <v>0</v>
      </c>
      <c r="S163">
        <v>0</v>
      </c>
      <c r="T163">
        <v>0</v>
      </c>
      <c r="U163">
        <v>0</v>
      </c>
    </row>
    <row r="164" spans="1:21" x14ac:dyDescent="0.25">
      <c r="A164" t="s">
        <v>29</v>
      </c>
      <c r="B164">
        <v>48</v>
      </c>
      <c r="C164">
        <v>9</v>
      </c>
      <c r="D164">
        <v>2</v>
      </c>
      <c r="E164">
        <v>9</v>
      </c>
      <c r="F164">
        <v>3</v>
      </c>
      <c r="G164">
        <v>1</v>
      </c>
      <c r="H164">
        <v>1</v>
      </c>
      <c r="I164">
        <v>1</v>
      </c>
      <c r="J164">
        <v>0</v>
      </c>
      <c r="K164">
        <v>2</v>
      </c>
      <c r="L164">
        <v>0</v>
      </c>
      <c r="M164">
        <v>1</v>
      </c>
      <c r="N164">
        <v>0</v>
      </c>
      <c r="O164">
        <v>0</v>
      </c>
      <c r="P164">
        <v>0</v>
      </c>
      <c r="Q164">
        <v>1</v>
      </c>
      <c r="R164">
        <v>0</v>
      </c>
      <c r="S164">
        <v>0</v>
      </c>
      <c r="T164">
        <v>0</v>
      </c>
      <c r="U164">
        <v>0</v>
      </c>
    </row>
    <row r="165" spans="1:21" x14ac:dyDescent="0.25">
      <c r="A165" t="s">
        <v>31</v>
      </c>
      <c r="B165">
        <v>44</v>
      </c>
      <c r="C165">
        <v>12</v>
      </c>
      <c r="D165">
        <v>8</v>
      </c>
      <c r="E165">
        <v>4</v>
      </c>
      <c r="F165">
        <v>4</v>
      </c>
      <c r="G165">
        <v>3</v>
      </c>
      <c r="H165">
        <v>1</v>
      </c>
      <c r="I165">
        <v>0</v>
      </c>
      <c r="J165">
        <v>0</v>
      </c>
      <c r="K165">
        <v>1</v>
      </c>
      <c r="L165">
        <v>1</v>
      </c>
      <c r="M165">
        <v>0</v>
      </c>
      <c r="N165">
        <v>0</v>
      </c>
      <c r="O165">
        <v>0</v>
      </c>
      <c r="P165">
        <v>1</v>
      </c>
      <c r="Q165">
        <v>0</v>
      </c>
      <c r="R165">
        <v>0</v>
      </c>
      <c r="S165">
        <v>0</v>
      </c>
      <c r="T165">
        <v>0</v>
      </c>
      <c r="U165">
        <v>0</v>
      </c>
    </row>
    <row r="166" spans="1:21" x14ac:dyDescent="0.25">
      <c r="B166">
        <f>SUM($B$156:B165)</f>
        <v>451</v>
      </c>
      <c r="C166">
        <f>SUM($B$156:C165)</f>
        <v>552</v>
      </c>
      <c r="D166">
        <f>SUM($B$156:D165)</f>
        <v>607</v>
      </c>
      <c r="E166">
        <f>SUM($B$156:E165)</f>
        <v>638</v>
      </c>
      <c r="F166">
        <f>SUM($B$156:F165)</f>
        <v>666</v>
      </c>
      <c r="G166">
        <f>SUM($B$156:G165)</f>
        <v>681</v>
      </c>
      <c r="H166">
        <f>SUM($B$156:H165)</f>
        <v>696</v>
      </c>
      <c r="I166">
        <f>SUM($B$156:I165)</f>
        <v>708</v>
      </c>
      <c r="J166">
        <f>SUM($B$156:J165)</f>
        <v>717</v>
      </c>
      <c r="K166">
        <f>SUM($B$156:K165)</f>
        <v>723</v>
      </c>
      <c r="L166">
        <f>SUM($B$156:L165)</f>
        <v>730</v>
      </c>
      <c r="M166">
        <f>SUM($B$156:M165)</f>
        <v>739</v>
      </c>
      <c r="N166">
        <f>SUM($B$156:N165)</f>
        <v>744</v>
      </c>
      <c r="O166">
        <f>SUM($B$156:O165)</f>
        <v>744</v>
      </c>
      <c r="P166">
        <f>SUM($B$156:P165)</f>
        <v>748</v>
      </c>
      <c r="Q166">
        <f>SUM($B$156:Q165)</f>
        <v>751</v>
      </c>
      <c r="R166">
        <f>SUM($B$156:R165)</f>
        <v>754</v>
      </c>
      <c r="S166">
        <f>SUM($B$156:S165)</f>
        <v>756</v>
      </c>
      <c r="T166">
        <f>SUM($B$156:T165)</f>
        <v>759</v>
      </c>
      <c r="U166">
        <f>SUM($B$156:U165)</f>
        <v>761</v>
      </c>
    </row>
    <row r="167" spans="1:21" x14ac:dyDescent="0.25">
      <c r="B167">
        <f>B166/($F$58*COUNT(B156:B165))</f>
        <v>0.52441860465116275</v>
      </c>
      <c r="C167">
        <f t="shared" ref="C167:U167" si="25">C166/($F$58*COUNT(C156:C165))</f>
        <v>0.64186046511627903</v>
      </c>
      <c r="D167">
        <f t="shared" si="25"/>
        <v>0.70581395348837206</v>
      </c>
      <c r="E167">
        <f t="shared" si="25"/>
        <v>0.74186046511627912</v>
      </c>
      <c r="F167">
        <f t="shared" si="25"/>
        <v>0.77441860465116275</v>
      </c>
      <c r="G167">
        <f t="shared" si="25"/>
        <v>0.79186046511627906</v>
      </c>
      <c r="H167">
        <f t="shared" si="25"/>
        <v>0.80930232558139537</v>
      </c>
      <c r="I167">
        <f t="shared" si="25"/>
        <v>0.82325581395348835</v>
      </c>
      <c r="J167">
        <f t="shared" si="25"/>
        <v>0.83372093023255811</v>
      </c>
      <c r="K167">
        <f t="shared" si="25"/>
        <v>0.84069767441860466</v>
      </c>
      <c r="L167">
        <f t="shared" si="25"/>
        <v>0.84883720930232553</v>
      </c>
      <c r="M167">
        <f t="shared" si="25"/>
        <v>0.8593023255813953</v>
      </c>
      <c r="N167">
        <f t="shared" si="25"/>
        <v>0.8651162790697674</v>
      </c>
      <c r="O167">
        <f t="shared" si="25"/>
        <v>0.8651162790697674</v>
      </c>
      <c r="P167">
        <f t="shared" si="25"/>
        <v>0.86976744186046506</v>
      </c>
      <c r="Q167">
        <f t="shared" si="25"/>
        <v>0.87325581395348839</v>
      </c>
      <c r="R167">
        <f t="shared" si="25"/>
        <v>0.87674418604651161</v>
      </c>
      <c r="S167">
        <f t="shared" si="25"/>
        <v>0.87906976744186049</v>
      </c>
      <c r="T167">
        <f t="shared" si="25"/>
        <v>0.88255813953488371</v>
      </c>
      <c r="U167">
        <f t="shared" si="25"/>
        <v>0.8848837209302326</v>
      </c>
    </row>
    <row r="169" spans="1:21" x14ac:dyDescent="0.25">
      <c r="B169">
        <v>400</v>
      </c>
      <c r="C169" t="s">
        <v>46</v>
      </c>
      <c r="D169">
        <v>42463129</v>
      </c>
    </row>
    <row r="170" spans="1:21" x14ac:dyDescent="0.25">
      <c r="A170" t="s">
        <v>30</v>
      </c>
      <c r="B170">
        <v>3</v>
      </c>
      <c r="C170" t="s">
        <v>34</v>
      </c>
      <c r="D170">
        <v>258</v>
      </c>
      <c r="E170" t="s">
        <v>20</v>
      </c>
      <c r="F170">
        <v>86</v>
      </c>
    </row>
    <row r="171" spans="1:21" x14ac:dyDescent="0.25">
      <c r="B171" t="s">
        <v>0</v>
      </c>
      <c r="C171" t="s">
        <v>1</v>
      </c>
      <c r="D171" t="s">
        <v>2</v>
      </c>
      <c r="E171" t="s">
        <v>3</v>
      </c>
      <c r="F171" t="s">
        <v>4</v>
      </c>
      <c r="G171" t="s">
        <v>5</v>
      </c>
      <c r="H171" t="s">
        <v>6</v>
      </c>
      <c r="I171" t="s">
        <v>7</v>
      </c>
      <c r="J171" t="s">
        <v>8</v>
      </c>
      <c r="K171" t="s">
        <v>9</v>
      </c>
      <c r="L171" t="s">
        <v>10</v>
      </c>
      <c r="M171" t="s">
        <v>11</v>
      </c>
      <c r="N171" t="s">
        <v>12</v>
      </c>
      <c r="O171" t="s">
        <v>13</v>
      </c>
      <c r="P171" t="s">
        <v>14</v>
      </c>
      <c r="Q171" t="s">
        <v>15</v>
      </c>
      <c r="R171" t="s">
        <v>16</v>
      </c>
      <c r="S171" t="s">
        <v>17</v>
      </c>
      <c r="T171" t="s">
        <v>18</v>
      </c>
      <c r="U171" t="s">
        <v>19</v>
      </c>
    </row>
    <row r="172" spans="1:21" x14ac:dyDescent="0.25">
      <c r="A172" t="s">
        <v>21</v>
      </c>
      <c r="B172">
        <v>47</v>
      </c>
      <c r="C172">
        <v>4</v>
      </c>
      <c r="D172">
        <v>8</v>
      </c>
      <c r="E172">
        <v>2</v>
      </c>
      <c r="F172">
        <v>1</v>
      </c>
      <c r="G172">
        <v>0</v>
      </c>
      <c r="H172">
        <v>0</v>
      </c>
      <c r="I172">
        <v>0</v>
      </c>
      <c r="J172">
        <v>1</v>
      </c>
      <c r="K172">
        <v>1</v>
      </c>
      <c r="L172">
        <v>0</v>
      </c>
      <c r="M172">
        <v>0</v>
      </c>
      <c r="N172">
        <v>3</v>
      </c>
      <c r="O172">
        <v>1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0</v>
      </c>
    </row>
    <row r="173" spans="1:21" x14ac:dyDescent="0.25">
      <c r="A173" t="s">
        <v>22</v>
      </c>
      <c r="B173">
        <v>41</v>
      </c>
      <c r="C173">
        <v>16</v>
      </c>
      <c r="D173">
        <v>6</v>
      </c>
      <c r="E173">
        <v>4</v>
      </c>
      <c r="F173">
        <v>1</v>
      </c>
      <c r="G173">
        <v>0</v>
      </c>
      <c r="H173">
        <v>2</v>
      </c>
      <c r="I173">
        <v>1</v>
      </c>
      <c r="J173">
        <v>1</v>
      </c>
      <c r="K173">
        <v>0</v>
      </c>
      <c r="L173">
        <v>2</v>
      </c>
      <c r="M173">
        <v>1</v>
      </c>
      <c r="N173">
        <v>0</v>
      </c>
      <c r="O173">
        <v>1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</row>
    <row r="174" spans="1:21" x14ac:dyDescent="0.25">
      <c r="A174" t="s">
        <v>23</v>
      </c>
      <c r="B174">
        <v>44</v>
      </c>
      <c r="C174">
        <v>15</v>
      </c>
      <c r="D174">
        <v>5</v>
      </c>
      <c r="E174">
        <v>4</v>
      </c>
      <c r="F174">
        <v>1</v>
      </c>
      <c r="G174">
        <v>0</v>
      </c>
      <c r="H174">
        <v>0</v>
      </c>
      <c r="I174">
        <v>1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1</v>
      </c>
      <c r="Q174">
        <v>1</v>
      </c>
      <c r="R174">
        <v>0</v>
      </c>
      <c r="S174">
        <v>1</v>
      </c>
      <c r="T174">
        <v>0</v>
      </c>
      <c r="U174">
        <v>0</v>
      </c>
    </row>
    <row r="175" spans="1:21" x14ac:dyDescent="0.25">
      <c r="A175" t="s">
        <v>24</v>
      </c>
      <c r="B175">
        <v>43</v>
      </c>
      <c r="C175">
        <v>15</v>
      </c>
      <c r="D175">
        <v>4</v>
      </c>
      <c r="E175">
        <v>5</v>
      </c>
      <c r="F175">
        <v>2</v>
      </c>
      <c r="G175">
        <v>0</v>
      </c>
      <c r="H175">
        <v>1</v>
      </c>
      <c r="I175">
        <v>2</v>
      </c>
      <c r="J175">
        <v>1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1</v>
      </c>
      <c r="R175">
        <v>0</v>
      </c>
      <c r="S175">
        <v>0</v>
      </c>
      <c r="T175">
        <v>0</v>
      </c>
      <c r="U175">
        <v>0</v>
      </c>
    </row>
    <row r="176" spans="1:21" x14ac:dyDescent="0.25">
      <c r="A176" t="s">
        <v>25</v>
      </c>
      <c r="B176">
        <v>51</v>
      </c>
      <c r="C176">
        <v>10</v>
      </c>
      <c r="D176">
        <v>5</v>
      </c>
      <c r="E176">
        <v>5</v>
      </c>
      <c r="F176">
        <v>1</v>
      </c>
      <c r="G176">
        <v>2</v>
      </c>
      <c r="H176">
        <v>2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1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</v>
      </c>
      <c r="U176">
        <v>0</v>
      </c>
    </row>
    <row r="177" spans="1:21" x14ac:dyDescent="0.25">
      <c r="A177" t="s">
        <v>26</v>
      </c>
      <c r="B177">
        <v>49</v>
      </c>
      <c r="C177">
        <v>9</v>
      </c>
      <c r="D177">
        <v>5</v>
      </c>
      <c r="E177">
        <v>1</v>
      </c>
      <c r="F177">
        <v>1</v>
      </c>
      <c r="G177">
        <v>0</v>
      </c>
      <c r="H177">
        <v>1</v>
      </c>
      <c r="I177">
        <v>1</v>
      </c>
      <c r="J177">
        <v>1</v>
      </c>
      <c r="K177">
        <v>0</v>
      </c>
      <c r="L177">
        <v>0</v>
      </c>
      <c r="M177">
        <v>0</v>
      </c>
      <c r="N177">
        <v>1</v>
      </c>
      <c r="O177">
        <v>0</v>
      </c>
      <c r="P177">
        <v>0</v>
      </c>
      <c r="Q177">
        <v>0</v>
      </c>
      <c r="R177">
        <v>1</v>
      </c>
      <c r="S177">
        <v>1</v>
      </c>
      <c r="T177">
        <v>0</v>
      </c>
      <c r="U177">
        <v>0</v>
      </c>
    </row>
    <row r="178" spans="1:21" x14ac:dyDescent="0.25">
      <c r="A178" t="s">
        <v>27</v>
      </c>
      <c r="B178">
        <v>41</v>
      </c>
      <c r="C178">
        <v>11</v>
      </c>
      <c r="D178">
        <v>3</v>
      </c>
      <c r="E178">
        <v>1</v>
      </c>
      <c r="F178">
        <v>5</v>
      </c>
      <c r="G178">
        <v>1</v>
      </c>
      <c r="H178">
        <v>4</v>
      </c>
      <c r="I178">
        <v>0</v>
      </c>
      <c r="J178">
        <v>5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1</v>
      </c>
      <c r="Q178">
        <v>1</v>
      </c>
      <c r="R178">
        <v>0</v>
      </c>
      <c r="S178">
        <v>0</v>
      </c>
      <c r="T178">
        <v>0</v>
      </c>
      <c r="U178">
        <v>0</v>
      </c>
    </row>
    <row r="179" spans="1:21" x14ac:dyDescent="0.25">
      <c r="A179" t="s">
        <v>28</v>
      </c>
      <c r="B179">
        <v>41</v>
      </c>
      <c r="C179">
        <v>17</v>
      </c>
      <c r="D179">
        <v>7</v>
      </c>
      <c r="E179">
        <v>3</v>
      </c>
      <c r="F179">
        <v>2</v>
      </c>
      <c r="G179">
        <v>1</v>
      </c>
      <c r="H179">
        <v>2</v>
      </c>
      <c r="I179">
        <v>1</v>
      </c>
      <c r="J179">
        <v>1</v>
      </c>
      <c r="K179">
        <v>0</v>
      </c>
      <c r="L179">
        <v>0</v>
      </c>
      <c r="M179">
        <v>2</v>
      </c>
      <c r="N179">
        <v>0</v>
      </c>
      <c r="O179">
        <v>0</v>
      </c>
      <c r="P179">
        <v>2</v>
      </c>
      <c r="Q179">
        <v>0</v>
      </c>
      <c r="R179">
        <v>0</v>
      </c>
      <c r="S179">
        <v>1</v>
      </c>
      <c r="T179">
        <v>0</v>
      </c>
      <c r="U179">
        <v>0</v>
      </c>
    </row>
    <row r="180" spans="1:21" x14ac:dyDescent="0.25">
      <c r="A180" t="s">
        <v>29</v>
      </c>
      <c r="B180">
        <v>53</v>
      </c>
      <c r="C180">
        <v>10</v>
      </c>
      <c r="D180">
        <v>3</v>
      </c>
      <c r="E180">
        <v>2</v>
      </c>
      <c r="F180">
        <v>2</v>
      </c>
      <c r="G180">
        <v>3</v>
      </c>
      <c r="H180">
        <v>0</v>
      </c>
      <c r="I180">
        <v>0</v>
      </c>
      <c r="J180">
        <v>2</v>
      </c>
      <c r="K180">
        <v>0</v>
      </c>
      <c r="L180">
        <v>2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</row>
    <row r="181" spans="1:21" x14ac:dyDescent="0.25">
      <c r="A181" t="s">
        <v>31</v>
      </c>
      <c r="B181">
        <v>40</v>
      </c>
      <c r="C181">
        <v>15</v>
      </c>
      <c r="D181">
        <v>4</v>
      </c>
      <c r="E181">
        <v>6</v>
      </c>
      <c r="F181">
        <v>4</v>
      </c>
      <c r="G181">
        <v>5</v>
      </c>
      <c r="H181">
        <v>0</v>
      </c>
      <c r="I181">
        <v>0</v>
      </c>
      <c r="J181">
        <v>0</v>
      </c>
      <c r="K181">
        <v>1</v>
      </c>
      <c r="L181">
        <v>0</v>
      </c>
      <c r="M181">
        <v>0</v>
      </c>
      <c r="N181">
        <v>0</v>
      </c>
      <c r="O181">
        <v>1</v>
      </c>
      <c r="P181">
        <v>0</v>
      </c>
      <c r="Q181">
        <v>2</v>
      </c>
      <c r="R181">
        <v>0</v>
      </c>
      <c r="S181">
        <v>0</v>
      </c>
      <c r="T181">
        <v>0</v>
      </c>
      <c r="U181">
        <v>0</v>
      </c>
    </row>
    <row r="182" spans="1:21" x14ac:dyDescent="0.25">
      <c r="B182">
        <f>SUM($B$172:B181)</f>
        <v>450</v>
      </c>
      <c r="C182">
        <f>SUM($B$172:C181)</f>
        <v>572</v>
      </c>
      <c r="D182">
        <f>SUM($B$172:D181)</f>
        <v>622</v>
      </c>
      <c r="E182">
        <f>SUM($B$172:E181)</f>
        <v>655</v>
      </c>
      <c r="F182">
        <f>SUM($B$172:F181)</f>
        <v>675</v>
      </c>
      <c r="G182">
        <f>SUM($B$172:G181)</f>
        <v>687</v>
      </c>
      <c r="H182">
        <f>SUM($B$172:H181)</f>
        <v>699</v>
      </c>
      <c r="I182">
        <f>SUM($B$172:I181)</f>
        <v>705</v>
      </c>
      <c r="J182">
        <f>SUM($B$172:J181)</f>
        <v>717</v>
      </c>
      <c r="K182">
        <f>SUM($B$172:K181)</f>
        <v>719</v>
      </c>
      <c r="L182">
        <f>SUM($B$172:L181)</f>
        <v>723</v>
      </c>
      <c r="M182">
        <f>SUM($B$172:M181)</f>
        <v>726</v>
      </c>
      <c r="N182">
        <f>SUM($B$172:N181)</f>
        <v>731</v>
      </c>
      <c r="O182">
        <f>SUM($B$172:O181)</f>
        <v>734</v>
      </c>
      <c r="P182">
        <f>SUM($B$172:P181)</f>
        <v>739</v>
      </c>
      <c r="Q182">
        <f>SUM($B$172:Q181)</f>
        <v>744</v>
      </c>
      <c r="R182">
        <f>SUM($B$172:R181)</f>
        <v>745</v>
      </c>
      <c r="S182">
        <f>SUM($B$172:S181)</f>
        <v>748</v>
      </c>
      <c r="T182">
        <f>SUM($B$172:T181)</f>
        <v>749</v>
      </c>
      <c r="U182">
        <f>SUM($B$172:U181)</f>
        <v>749</v>
      </c>
    </row>
    <row r="183" spans="1:21" x14ac:dyDescent="0.25">
      <c r="B183">
        <f>B182/($F$58*COUNT(B172:B181))</f>
        <v>0.52325581395348841</v>
      </c>
      <c r="C183">
        <f t="shared" ref="C183:U183" si="26">C182/($F$58*COUNT(C172:C181))</f>
        <v>0.66511627906976745</v>
      </c>
      <c r="D183">
        <f t="shared" si="26"/>
        <v>0.72325581395348837</v>
      </c>
      <c r="E183">
        <f t="shared" si="26"/>
        <v>0.76162790697674421</v>
      </c>
      <c r="F183">
        <f t="shared" si="26"/>
        <v>0.78488372093023251</v>
      </c>
      <c r="G183">
        <f t="shared" si="26"/>
        <v>0.7988372093023256</v>
      </c>
      <c r="H183">
        <f t="shared" si="26"/>
        <v>0.81279069767441858</v>
      </c>
      <c r="I183">
        <f t="shared" si="26"/>
        <v>0.81976744186046513</v>
      </c>
      <c r="J183">
        <f t="shared" si="26"/>
        <v>0.83372093023255811</v>
      </c>
      <c r="K183">
        <f t="shared" si="26"/>
        <v>0.836046511627907</v>
      </c>
      <c r="L183">
        <f t="shared" si="26"/>
        <v>0.84069767441860466</v>
      </c>
      <c r="M183">
        <f t="shared" si="26"/>
        <v>0.84418604651162787</v>
      </c>
      <c r="N183">
        <f t="shared" si="26"/>
        <v>0.85</v>
      </c>
      <c r="O183">
        <f t="shared" si="26"/>
        <v>0.85348837209302331</v>
      </c>
      <c r="P183">
        <f t="shared" si="26"/>
        <v>0.8593023255813953</v>
      </c>
      <c r="Q183">
        <f t="shared" si="26"/>
        <v>0.8651162790697674</v>
      </c>
      <c r="R183">
        <f t="shared" si="26"/>
        <v>0.86627906976744184</v>
      </c>
      <c r="S183">
        <f t="shared" si="26"/>
        <v>0.86976744186046506</v>
      </c>
      <c r="T183">
        <f t="shared" si="26"/>
        <v>0.87093023255813951</v>
      </c>
      <c r="U183">
        <f t="shared" si="26"/>
        <v>0.87093023255813951</v>
      </c>
    </row>
    <row r="185" spans="1:21" x14ac:dyDescent="0.25">
      <c r="B185">
        <v>500</v>
      </c>
      <c r="C185" t="s">
        <v>46</v>
      </c>
      <c r="D185">
        <v>61510151</v>
      </c>
    </row>
    <row r="186" spans="1:21" x14ac:dyDescent="0.25">
      <c r="A186" t="s">
        <v>30</v>
      </c>
      <c r="B186">
        <v>3</v>
      </c>
      <c r="C186" t="s">
        <v>34</v>
      </c>
      <c r="D186">
        <v>258</v>
      </c>
      <c r="E186" t="s">
        <v>20</v>
      </c>
      <c r="F186">
        <v>86</v>
      </c>
    </row>
    <row r="187" spans="1:21" x14ac:dyDescent="0.25">
      <c r="B187" t="s">
        <v>0</v>
      </c>
      <c r="C187" t="s">
        <v>1</v>
      </c>
      <c r="D187" t="s">
        <v>2</v>
      </c>
      <c r="E187" t="s">
        <v>3</v>
      </c>
      <c r="F187" t="s">
        <v>4</v>
      </c>
      <c r="G187" t="s">
        <v>5</v>
      </c>
      <c r="H187" t="s">
        <v>6</v>
      </c>
      <c r="I187" t="s">
        <v>7</v>
      </c>
      <c r="J187" t="s">
        <v>8</v>
      </c>
      <c r="K187" t="s">
        <v>9</v>
      </c>
      <c r="L187" t="s">
        <v>10</v>
      </c>
      <c r="M187" t="s">
        <v>11</v>
      </c>
      <c r="N187" t="s">
        <v>12</v>
      </c>
      <c r="O187" t="s">
        <v>13</v>
      </c>
      <c r="P187" t="s">
        <v>14</v>
      </c>
      <c r="Q187" t="s">
        <v>15</v>
      </c>
      <c r="R187" t="s">
        <v>16</v>
      </c>
      <c r="S187" t="s">
        <v>17</v>
      </c>
      <c r="T187" t="s">
        <v>18</v>
      </c>
      <c r="U187" t="s">
        <v>19</v>
      </c>
    </row>
    <row r="188" spans="1:21" x14ac:dyDescent="0.25">
      <c r="A188" t="s">
        <v>21</v>
      </c>
      <c r="B188">
        <v>53</v>
      </c>
      <c r="C188">
        <v>7</v>
      </c>
      <c r="D188">
        <v>3</v>
      </c>
      <c r="E188">
        <v>0</v>
      </c>
      <c r="F188">
        <v>2</v>
      </c>
      <c r="G188">
        <v>1</v>
      </c>
      <c r="H188">
        <v>0</v>
      </c>
      <c r="I188">
        <v>2</v>
      </c>
      <c r="J188">
        <v>0</v>
      </c>
      <c r="K188">
        <v>0</v>
      </c>
      <c r="L188">
        <v>0</v>
      </c>
      <c r="M188">
        <v>1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</row>
    <row r="189" spans="1:21" x14ac:dyDescent="0.25">
      <c r="A189" t="s">
        <v>22</v>
      </c>
      <c r="B189">
        <v>40</v>
      </c>
      <c r="C189">
        <v>12</v>
      </c>
      <c r="D189">
        <v>6</v>
      </c>
      <c r="E189">
        <v>2</v>
      </c>
      <c r="F189">
        <v>1</v>
      </c>
      <c r="G189">
        <v>5</v>
      </c>
      <c r="H189">
        <v>3</v>
      </c>
      <c r="I189">
        <v>0</v>
      </c>
      <c r="J189">
        <v>1</v>
      </c>
      <c r="K189">
        <v>0</v>
      </c>
      <c r="L189">
        <v>0</v>
      </c>
      <c r="M189">
        <v>3</v>
      </c>
      <c r="N189">
        <v>1</v>
      </c>
      <c r="O189">
        <v>1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</row>
    <row r="190" spans="1:21" x14ac:dyDescent="0.25">
      <c r="A190" t="s">
        <v>23</v>
      </c>
      <c r="B190">
        <v>42</v>
      </c>
      <c r="C190">
        <v>11</v>
      </c>
      <c r="D190">
        <v>4</v>
      </c>
      <c r="E190">
        <v>5</v>
      </c>
      <c r="F190">
        <v>0</v>
      </c>
      <c r="G190">
        <v>2</v>
      </c>
      <c r="H190">
        <v>3</v>
      </c>
      <c r="I190">
        <v>0</v>
      </c>
      <c r="J190">
        <v>1</v>
      </c>
      <c r="K190">
        <v>0</v>
      </c>
      <c r="L190">
        <v>1</v>
      </c>
      <c r="M190">
        <v>2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1</v>
      </c>
    </row>
    <row r="191" spans="1:21" x14ac:dyDescent="0.25">
      <c r="A191" t="s">
        <v>24</v>
      </c>
      <c r="B191">
        <v>42</v>
      </c>
      <c r="C191">
        <v>12</v>
      </c>
      <c r="D191">
        <v>11</v>
      </c>
      <c r="E191">
        <v>0</v>
      </c>
      <c r="F191">
        <v>4</v>
      </c>
      <c r="G191">
        <v>1</v>
      </c>
      <c r="H191">
        <v>0</v>
      </c>
      <c r="I191">
        <v>2</v>
      </c>
      <c r="J191">
        <v>1</v>
      </c>
      <c r="K191">
        <v>1</v>
      </c>
      <c r="L191">
        <v>1</v>
      </c>
      <c r="M191">
        <v>1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</row>
    <row r="192" spans="1:21" x14ac:dyDescent="0.25">
      <c r="A192" t="s">
        <v>25</v>
      </c>
      <c r="B192">
        <v>48</v>
      </c>
      <c r="C192">
        <v>12</v>
      </c>
      <c r="D192">
        <v>7</v>
      </c>
      <c r="E192">
        <v>1</v>
      </c>
      <c r="F192">
        <v>1</v>
      </c>
      <c r="G192">
        <v>2</v>
      </c>
      <c r="H192">
        <v>1</v>
      </c>
      <c r="I192">
        <v>2</v>
      </c>
      <c r="J192">
        <v>0</v>
      </c>
      <c r="K192">
        <v>0</v>
      </c>
      <c r="L192">
        <v>1</v>
      </c>
      <c r="M192">
        <v>0</v>
      </c>
      <c r="N192">
        <v>1</v>
      </c>
      <c r="O192">
        <v>0</v>
      </c>
      <c r="P192">
        <v>0</v>
      </c>
      <c r="Q192">
        <v>1</v>
      </c>
      <c r="R192">
        <v>0</v>
      </c>
      <c r="S192">
        <v>1</v>
      </c>
      <c r="T192">
        <v>1</v>
      </c>
      <c r="U192">
        <v>0</v>
      </c>
    </row>
    <row r="193" spans="1:21" x14ac:dyDescent="0.25">
      <c r="A193" t="s">
        <v>26</v>
      </c>
      <c r="B193">
        <v>42</v>
      </c>
      <c r="C193">
        <v>14</v>
      </c>
      <c r="D193">
        <v>4</v>
      </c>
      <c r="E193">
        <v>1</v>
      </c>
      <c r="F193">
        <v>4</v>
      </c>
      <c r="G193">
        <v>1</v>
      </c>
      <c r="H193">
        <v>0</v>
      </c>
      <c r="I193">
        <v>1</v>
      </c>
      <c r="J193">
        <v>0</v>
      </c>
      <c r="K193">
        <v>0</v>
      </c>
      <c r="L193">
        <v>1</v>
      </c>
      <c r="M193">
        <v>1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2</v>
      </c>
      <c r="T193">
        <v>0</v>
      </c>
      <c r="U193">
        <v>0</v>
      </c>
    </row>
    <row r="194" spans="1:21" x14ac:dyDescent="0.25">
      <c r="A194" t="s">
        <v>27</v>
      </c>
      <c r="B194">
        <v>37</v>
      </c>
      <c r="C194">
        <v>11</v>
      </c>
      <c r="D194">
        <v>6</v>
      </c>
      <c r="E194">
        <v>4</v>
      </c>
      <c r="F194">
        <v>4</v>
      </c>
      <c r="G194">
        <v>3</v>
      </c>
      <c r="H194">
        <v>1</v>
      </c>
      <c r="I194">
        <v>0</v>
      </c>
      <c r="J194">
        <v>1</v>
      </c>
      <c r="K194">
        <v>1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1</v>
      </c>
      <c r="T194">
        <v>0</v>
      </c>
      <c r="U194">
        <v>0</v>
      </c>
    </row>
    <row r="195" spans="1:21" x14ac:dyDescent="0.25">
      <c r="A195" t="s">
        <v>28</v>
      </c>
      <c r="B195">
        <v>48</v>
      </c>
      <c r="C195">
        <v>14</v>
      </c>
      <c r="D195">
        <v>5</v>
      </c>
      <c r="E195">
        <v>1</v>
      </c>
      <c r="F195">
        <v>1</v>
      </c>
      <c r="G195">
        <v>1</v>
      </c>
      <c r="H195">
        <v>1</v>
      </c>
      <c r="I195">
        <v>0</v>
      </c>
      <c r="J195">
        <v>2</v>
      </c>
      <c r="K195">
        <v>1</v>
      </c>
      <c r="L195">
        <v>0</v>
      </c>
      <c r="M195">
        <v>0</v>
      </c>
      <c r="N195">
        <v>1</v>
      </c>
      <c r="O195">
        <v>0</v>
      </c>
      <c r="P195">
        <v>0</v>
      </c>
      <c r="Q195">
        <v>1</v>
      </c>
      <c r="R195">
        <v>0</v>
      </c>
      <c r="S195">
        <v>0</v>
      </c>
      <c r="T195">
        <v>0</v>
      </c>
      <c r="U195">
        <v>0</v>
      </c>
    </row>
    <row r="196" spans="1:21" x14ac:dyDescent="0.25">
      <c r="A196" t="s">
        <v>29</v>
      </c>
      <c r="B196">
        <v>47</v>
      </c>
      <c r="C196">
        <v>11</v>
      </c>
      <c r="D196">
        <v>6</v>
      </c>
      <c r="E196">
        <v>7</v>
      </c>
      <c r="F196">
        <v>2</v>
      </c>
      <c r="G196">
        <v>1</v>
      </c>
      <c r="H196">
        <v>0</v>
      </c>
      <c r="I196">
        <v>3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</row>
    <row r="197" spans="1:21" x14ac:dyDescent="0.25">
      <c r="A197" t="s">
        <v>31</v>
      </c>
      <c r="B197">
        <v>44</v>
      </c>
      <c r="C197">
        <v>14</v>
      </c>
      <c r="D197">
        <v>4</v>
      </c>
      <c r="E197">
        <v>3</v>
      </c>
      <c r="F197">
        <v>4</v>
      </c>
      <c r="G197">
        <v>2</v>
      </c>
      <c r="H197">
        <v>3</v>
      </c>
      <c r="I197">
        <v>0</v>
      </c>
      <c r="J197">
        <v>0</v>
      </c>
      <c r="K197">
        <v>1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1</v>
      </c>
      <c r="S197">
        <v>1</v>
      </c>
      <c r="T197">
        <v>0</v>
      </c>
      <c r="U197">
        <v>0</v>
      </c>
    </row>
    <row r="198" spans="1:21" x14ac:dyDescent="0.25">
      <c r="B198">
        <f>SUM($B$188:B197)</f>
        <v>443</v>
      </c>
      <c r="C198">
        <f>SUM($B$188:C197)</f>
        <v>561</v>
      </c>
      <c r="D198">
        <f>SUM($B$188:D197)</f>
        <v>617</v>
      </c>
      <c r="E198">
        <f>SUM($B$188:E197)</f>
        <v>641</v>
      </c>
      <c r="F198">
        <f>SUM($B$188:F197)</f>
        <v>664</v>
      </c>
      <c r="G198">
        <f>SUM($B$188:G197)</f>
        <v>683</v>
      </c>
      <c r="H198">
        <f>SUM($B$188:H197)</f>
        <v>695</v>
      </c>
      <c r="I198">
        <f>SUM($B$188:I197)</f>
        <v>705</v>
      </c>
      <c r="J198">
        <f>SUM($B$188:J197)</f>
        <v>711</v>
      </c>
      <c r="K198">
        <f>SUM($B$188:K197)</f>
        <v>715</v>
      </c>
      <c r="L198">
        <f>SUM($B$188:L197)</f>
        <v>719</v>
      </c>
      <c r="M198">
        <f>SUM($B$188:M197)</f>
        <v>727</v>
      </c>
      <c r="N198">
        <f>SUM($B$188:N197)</f>
        <v>730</v>
      </c>
      <c r="O198">
        <f>SUM($B$188:O197)</f>
        <v>731</v>
      </c>
      <c r="P198">
        <f>SUM($B$188:P197)</f>
        <v>731</v>
      </c>
      <c r="Q198">
        <f>SUM($B$188:Q197)</f>
        <v>733</v>
      </c>
      <c r="R198">
        <f>SUM($B$188:R197)</f>
        <v>734</v>
      </c>
      <c r="S198">
        <f>SUM($B$188:S197)</f>
        <v>739</v>
      </c>
      <c r="T198">
        <f>SUM($B$188:T197)</f>
        <v>740</v>
      </c>
      <c r="U198">
        <f>SUM($B$188:U197)</f>
        <v>741</v>
      </c>
    </row>
    <row r="199" spans="1:21" x14ac:dyDescent="0.25">
      <c r="B199">
        <f>B198/($F$58*COUNT(B188:B197))</f>
        <v>0.51511627906976742</v>
      </c>
      <c r="C199">
        <f t="shared" ref="C199:U199" si="27">C198/($F$58*COUNT(C188:C197))</f>
        <v>0.6523255813953488</v>
      </c>
      <c r="D199">
        <f t="shared" si="27"/>
        <v>0.71744186046511627</v>
      </c>
      <c r="E199">
        <f t="shared" si="27"/>
        <v>0.74534883720930234</v>
      </c>
      <c r="F199">
        <f t="shared" si="27"/>
        <v>0.77209302325581397</v>
      </c>
      <c r="G199">
        <f t="shared" si="27"/>
        <v>0.79418604651162794</v>
      </c>
      <c r="H199">
        <f t="shared" si="27"/>
        <v>0.80813953488372092</v>
      </c>
      <c r="I199">
        <f t="shared" si="27"/>
        <v>0.81976744186046513</v>
      </c>
      <c r="J199">
        <f t="shared" si="27"/>
        <v>0.82674418604651168</v>
      </c>
      <c r="K199">
        <f t="shared" si="27"/>
        <v>0.83139534883720934</v>
      </c>
      <c r="L199">
        <f t="shared" si="27"/>
        <v>0.836046511627907</v>
      </c>
      <c r="M199">
        <f t="shared" si="27"/>
        <v>0.84534883720930232</v>
      </c>
      <c r="N199">
        <f t="shared" si="27"/>
        <v>0.84883720930232553</v>
      </c>
      <c r="O199">
        <f t="shared" si="27"/>
        <v>0.85</v>
      </c>
      <c r="P199">
        <f t="shared" si="27"/>
        <v>0.85</v>
      </c>
      <c r="Q199">
        <f t="shared" si="27"/>
        <v>0.85232558139534886</v>
      </c>
      <c r="R199">
        <f t="shared" si="27"/>
        <v>0.85348837209302331</v>
      </c>
      <c r="S199">
        <f t="shared" si="27"/>
        <v>0.8593023255813953</v>
      </c>
      <c r="T199">
        <f t="shared" si="27"/>
        <v>0.86046511627906974</v>
      </c>
      <c r="U199">
        <f t="shared" si="27"/>
        <v>0.86162790697674418</v>
      </c>
    </row>
    <row r="201" spans="1:21" x14ac:dyDescent="0.25">
      <c r="B201">
        <v>550</v>
      </c>
      <c r="C201" t="s">
        <v>46</v>
      </c>
      <c r="D201">
        <v>79020860</v>
      </c>
    </row>
    <row r="202" spans="1:21" x14ac:dyDescent="0.25">
      <c r="A202" t="s">
        <v>30</v>
      </c>
      <c r="B202">
        <v>3</v>
      </c>
      <c r="C202" t="s">
        <v>34</v>
      </c>
      <c r="D202">
        <v>258</v>
      </c>
      <c r="E202" t="s">
        <v>20</v>
      </c>
      <c r="F202">
        <v>86</v>
      </c>
    </row>
    <row r="203" spans="1:21" x14ac:dyDescent="0.25">
      <c r="B203" t="s">
        <v>0</v>
      </c>
      <c r="C203" t="s">
        <v>1</v>
      </c>
      <c r="D203" t="s">
        <v>2</v>
      </c>
      <c r="E203" t="s">
        <v>3</v>
      </c>
      <c r="F203" t="s">
        <v>4</v>
      </c>
      <c r="G203" t="s">
        <v>5</v>
      </c>
      <c r="H203" t="s">
        <v>6</v>
      </c>
      <c r="I203" t="s">
        <v>7</v>
      </c>
      <c r="J203" t="s">
        <v>8</v>
      </c>
      <c r="K203" t="s">
        <v>9</v>
      </c>
      <c r="L203" t="s">
        <v>10</v>
      </c>
      <c r="M203" t="s">
        <v>11</v>
      </c>
      <c r="N203" t="s">
        <v>12</v>
      </c>
      <c r="O203" t="s">
        <v>13</v>
      </c>
      <c r="P203" t="s">
        <v>14</v>
      </c>
      <c r="Q203" t="s">
        <v>15</v>
      </c>
      <c r="R203" t="s">
        <v>16</v>
      </c>
      <c r="S203" t="s">
        <v>17</v>
      </c>
      <c r="T203" t="s">
        <v>18</v>
      </c>
      <c r="U203" t="s">
        <v>19</v>
      </c>
    </row>
    <row r="204" spans="1:21" x14ac:dyDescent="0.25">
      <c r="A204" t="s">
        <v>21</v>
      </c>
      <c r="B204">
        <v>38</v>
      </c>
      <c r="C204">
        <v>16</v>
      </c>
      <c r="D204">
        <v>0</v>
      </c>
      <c r="E204">
        <v>4</v>
      </c>
      <c r="F204">
        <v>3</v>
      </c>
      <c r="G204">
        <v>0</v>
      </c>
      <c r="H204">
        <v>1</v>
      </c>
      <c r="I204">
        <v>1</v>
      </c>
      <c r="J204">
        <v>0</v>
      </c>
      <c r="K204">
        <v>1</v>
      </c>
      <c r="L204">
        <v>1</v>
      </c>
      <c r="M204">
        <v>0</v>
      </c>
      <c r="N204">
        <v>1</v>
      </c>
      <c r="O204">
        <v>0</v>
      </c>
      <c r="P204">
        <v>0</v>
      </c>
      <c r="Q204">
        <v>0</v>
      </c>
      <c r="R204">
        <v>2</v>
      </c>
      <c r="S204">
        <v>0</v>
      </c>
      <c r="T204">
        <v>0</v>
      </c>
      <c r="U204">
        <v>0</v>
      </c>
    </row>
    <row r="205" spans="1:21" x14ac:dyDescent="0.25">
      <c r="A205" t="s">
        <v>22</v>
      </c>
      <c r="B205">
        <v>44</v>
      </c>
      <c r="C205">
        <v>11</v>
      </c>
      <c r="D205">
        <v>7</v>
      </c>
      <c r="E205">
        <v>7</v>
      </c>
      <c r="F205">
        <v>1</v>
      </c>
      <c r="G205">
        <v>0</v>
      </c>
      <c r="H205">
        <v>1</v>
      </c>
      <c r="I205">
        <v>0</v>
      </c>
      <c r="J205">
        <v>1</v>
      </c>
      <c r="K205">
        <v>0</v>
      </c>
      <c r="L205">
        <v>1</v>
      </c>
      <c r="M205">
        <v>0</v>
      </c>
      <c r="N205">
        <v>0</v>
      </c>
      <c r="O205">
        <v>0</v>
      </c>
      <c r="P205">
        <v>0</v>
      </c>
      <c r="Q205">
        <v>1</v>
      </c>
      <c r="R205">
        <v>0</v>
      </c>
      <c r="S205">
        <v>1</v>
      </c>
      <c r="T205">
        <v>0</v>
      </c>
      <c r="U205">
        <v>0</v>
      </c>
    </row>
    <row r="206" spans="1:21" x14ac:dyDescent="0.25">
      <c r="A206" t="s">
        <v>23</v>
      </c>
      <c r="B206">
        <v>39</v>
      </c>
      <c r="C206">
        <v>17</v>
      </c>
      <c r="D206">
        <v>4</v>
      </c>
      <c r="E206">
        <v>1</v>
      </c>
      <c r="F206">
        <v>1</v>
      </c>
      <c r="G206">
        <v>1</v>
      </c>
      <c r="H206">
        <v>0</v>
      </c>
      <c r="I206">
        <v>0</v>
      </c>
      <c r="J206">
        <v>0</v>
      </c>
      <c r="K206">
        <v>1</v>
      </c>
      <c r="L206">
        <v>0</v>
      </c>
      <c r="M206">
        <v>2</v>
      </c>
      <c r="N206">
        <v>1</v>
      </c>
      <c r="O206">
        <v>0</v>
      </c>
      <c r="P206">
        <v>1</v>
      </c>
      <c r="Q206">
        <v>0</v>
      </c>
      <c r="R206">
        <v>0</v>
      </c>
      <c r="S206">
        <v>1</v>
      </c>
      <c r="T206">
        <v>1</v>
      </c>
      <c r="U206">
        <v>0</v>
      </c>
    </row>
    <row r="207" spans="1:21" x14ac:dyDescent="0.25">
      <c r="A207" t="s">
        <v>24</v>
      </c>
      <c r="B207">
        <v>38</v>
      </c>
      <c r="C207">
        <v>14</v>
      </c>
      <c r="D207">
        <v>1</v>
      </c>
      <c r="E207">
        <v>4</v>
      </c>
      <c r="F207">
        <v>4</v>
      </c>
      <c r="G207">
        <v>2</v>
      </c>
      <c r="H207">
        <v>2</v>
      </c>
      <c r="I207">
        <v>1</v>
      </c>
      <c r="J207">
        <v>0</v>
      </c>
      <c r="K207">
        <v>2</v>
      </c>
      <c r="L207">
        <v>1</v>
      </c>
      <c r="M207">
        <v>2</v>
      </c>
      <c r="N207">
        <v>0</v>
      </c>
      <c r="O207">
        <v>1</v>
      </c>
      <c r="P207">
        <v>0</v>
      </c>
      <c r="Q207">
        <v>1</v>
      </c>
      <c r="R207">
        <v>2</v>
      </c>
      <c r="S207">
        <v>0</v>
      </c>
      <c r="T207">
        <v>0</v>
      </c>
      <c r="U207">
        <v>0</v>
      </c>
    </row>
    <row r="208" spans="1:21" x14ac:dyDescent="0.25">
      <c r="A208" t="s">
        <v>25</v>
      </c>
      <c r="B208">
        <v>48</v>
      </c>
      <c r="C208">
        <v>13</v>
      </c>
      <c r="D208">
        <v>0</v>
      </c>
      <c r="E208">
        <v>4</v>
      </c>
      <c r="F208">
        <v>4</v>
      </c>
      <c r="G208">
        <v>2</v>
      </c>
      <c r="H208">
        <v>1</v>
      </c>
      <c r="I208">
        <v>1</v>
      </c>
      <c r="J208">
        <v>0</v>
      </c>
      <c r="K208">
        <v>1</v>
      </c>
      <c r="L208">
        <v>0</v>
      </c>
      <c r="M208">
        <v>0</v>
      </c>
      <c r="N208">
        <v>0</v>
      </c>
      <c r="O208">
        <v>2</v>
      </c>
      <c r="P208">
        <v>0</v>
      </c>
      <c r="Q208">
        <v>1</v>
      </c>
      <c r="R208">
        <v>0</v>
      </c>
      <c r="S208">
        <v>0</v>
      </c>
      <c r="T208">
        <v>0</v>
      </c>
      <c r="U208">
        <v>0</v>
      </c>
    </row>
    <row r="209" spans="1:21" x14ac:dyDescent="0.25">
      <c r="A209" t="s">
        <v>26</v>
      </c>
      <c r="B209">
        <v>39</v>
      </c>
      <c r="C209">
        <v>13</v>
      </c>
      <c r="D209">
        <v>6</v>
      </c>
      <c r="E209">
        <v>4</v>
      </c>
      <c r="F209">
        <v>1</v>
      </c>
      <c r="G209">
        <v>1</v>
      </c>
      <c r="H209">
        <v>2</v>
      </c>
      <c r="I209">
        <v>0</v>
      </c>
      <c r="J209">
        <v>0</v>
      </c>
      <c r="K209">
        <v>0</v>
      </c>
      <c r="L209">
        <v>3</v>
      </c>
      <c r="M209">
        <v>0</v>
      </c>
      <c r="N209">
        <v>0</v>
      </c>
      <c r="O209">
        <v>1</v>
      </c>
      <c r="P209">
        <v>0</v>
      </c>
      <c r="Q209">
        <v>0</v>
      </c>
      <c r="R209">
        <v>1</v>
      </c>
      <c r="S209">
        <v>0</v>
      </c>
      <c r="T209">
        <v>1</v>
      </c>
      <c r="U209">
        <v>0</v>
      </c>
    </row>
    <row r="210" spans="1:21" x14ac:dyDescent="0.25">
      <c r="A210" t="s">
        <v>27</v>
      </c>
      <c r="B210">
        <v>37</v>
      </c>
      <c r="C210">
        <v>14</v>
      </c>
      <c r="D210">
        <v>3</v>
      </c>
      <c r="E210">
        <v>3</v>
      </c>
      <c r="F210">
        <v>3</v>
      </c>
      <c r="G210">
        <v>3</v>
      </c>
      <c r="H210">
        <v>3</v>
      </c>
      <c r="I210">
        <v>0</v>
      </c>
      <c r="J210">
        <v>0</v>
      </c>
      <c r="K210">
        <v>1</v>
      </c>
      <c r="L210">
        <v>2</v>
      </c>
      <c r="M210">
        <v>2</v>
      </c>
      <c r="N210">
        <v>0</v>
      </c>
      <c r="O210">
        <v>0</v>
      </c>
      <c r="P210">
        <v>1</v>
      </c>
      <c r="Q210">
        <v>0</v>
      </c>
      <c r="R210">
        <v>0</v>
      </c>
      <c r="S210">
        <v>0</v>
      </c>
      <c r="T210">
        <v>0</v>
      </c>
      <c r="U210">
        <v>1</v>
      </c>
    </row>
    <row r="211" spans="1:21" x14ac:dyDescent="0.25">
      <c r="A211" t="s">
        <v>28</v>
      </c>
      <c r="B211">
        <v>44</v>
      </c>
      <c r="C211">
        <v>13</v>
      </c>
      <c r="D211">
        <v>8</v>
      </c>
      <c r="E211">
        <v>3</v>
      </c>
      <c r="F211">
        <v>3</v>
      </c>
      <c r="G211">
        <v>1</v>
      </c>
      <c r="H211">
        <v>0</v>
      </c>
      <c r="I211">
        <v>2</v>
      </c>
      <c r="J211">
        <v>0</v>
      </c>
      <c r="K211">
        <v>0</v>
      </c>
      <c r="L211">
        <v>0</v>
      </c>
      <c r="M211">
        <v>0</v>
      </c>
      <c r="N211">
        <v>1</v>
      </c>
      <c r="O211">
        <v>0</v>
      </c>
      <c r="P211">
        <v>1</v>
      </c>
      <c r="Q211">
        <v>0</v>
      </c>
      <c r="R211">
        <v>0</v>
      </c>
      <c r="S211">
        <v>0</v>
      </c>
      <c r="T211">
        <v>0</v>
      </c>
      <c r="U211">
        <v>0</v>
      </c>
    </row>
    <row r="212" spans="1:21" x14ac:dyDescent="0.25">
      <c r="A212" t="s">
        <v>29</v>
      </c>
      <c r="B212">
        <v>45</v>
      </c>
      <c r="C212">
        <v>13</v>
      </c>
      <c r="D212">
        <v>5</v>
      </c>
      <c r="E212">
        <v>3</v>
      </c>
      <c r="F212">
        <v>4</v>
      </c>
      <c r="G212">
        <v>1</v>
      </c>
      <c r="H212">
        <v>2</v>
      </c>
      <c r="I212">
        <v>0</v>
      </c>
      <c r="J212">
        <v>1</v>
      </c>
      <c r="K212">
        <v>1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1</v>
      </c>
      <c r="R212">
        <v>0</v>
      </c>
      <c r="S212">
        <v>0</v>
      </c>
      <c r="T212">
        <v>0</v>
      </c>
      <c r="U212">
        <v>0</v>
      </c>
    </row>
    <row r="213" spans="1:21" x14ac:dyDescent="0.25">
      <c r="A213" t="s">
        <v>31</v>
      </c>
      <c r="B213">
        <v>42</v>
      </c>
      <c r="C213">
        <v>9</v>
      </c>
      <c r="D213">
        <v>9</v>
      </c>
      <c r="E213">
        <v>2</v>
      </c>
      <c r="F213">
        <v>4</v>
      </c>
      <c r="G213">
        <v>2</v>
      </c>
      <c r="H213">
        <v>1</v>
      </c>
      <c r="I213">
        <v>0</v>
      </c>
      <c r="J213">
        <v>0</v>
      </c>
      <c r="K213">
        <v>1</v>
      </c>
      <c r="L213">
        <v>1</v>
      </c>
      <c r="M213">
        <v>0</v>
      </c>
      <c r="N213">
        <v>0</v>
      </c>
      <c r="O213">
        <v>1</v>
      </c>
      <c r="P213">
        <v>0</v>
      </c>
      <c r="Q213">
        <v>0</v>
      </c>
      <c r="R213">
        <v>0</v>
      </c>
      <c r="S213">
        <v>1</v>
      </c>
      <c r="T213">
        <v>0</v>
      </c>
      <c r="U213">
        <v>0</v>
      </c>
    </row>
    <row r="214" spans="1:21" x14ac:dyDescent="0.25">
      <c r="B214">
        <f>SUM($B$204:B213)</f>
        <v>414</v>
      </c>
      <c r="C214">
        <f>SUM($B$204:C213)</f>
        <v>547</v>
      </c>
      <c r="D214">
        <f>SUM($B$204:D213)</f>
        <v>590</v>
      </c>
      <c r="E214">
        <f>SUM($B$204:E213)</f>
        <v>625</v>
      </c>
      <c r="F214">
        <f>SUM($B$204:F213)</f>
        <v>653</v>
      </c>
      <c r="G214">
        <f>SUM($B$204:G213)</f>
        <v>666</v>
      </c>
      <c r="H214">
        <f>SUM($B$204:H213)</f>
        <v>679</v>
      </c>
      <c r="I214">
        <f>SUM($B$204:I213)</f>
        <v>684</v>
      </c>
      <c r="J214">
        <f>SUM($B$204:J213)</f>
        <v>686</v>
      </c>
      <c r="K214">
        <f>SUM($B$204:K213)</f>
        <v>694</v>
      </c>
      <c r="L214">
        <f>SUM($B$204:L213)</f>
        <v>703</v>
      </c>
      <c r="M214">
        <f>SUM($B$204:M213)</f>
        <v>709</v>
      </c>
      <c r="N214">
        <f>SUM($B$204:N213)</f>
        <v>712</v>
      </c>
      <c r="O214">
        <f>SUM($B$204:O213)</f>
        <v>717</v>
      </c>
      <c r="P214">
        <f>SUM($B$204:P213)</f>
        <v>720</v>
      </c>
      <c r="Q214">
        <f>SUM($B$204:Q213)</f>
        <v>724</v>
      </c>
      <c r="R214">
        <f>SUM($B$204:R213)</f>
        <v>729</v>
      </c>
      <c r="S214">
        <f>SUM($B$204:S213)</f>
        <v>732</v>
      </c>
      <c r="T214">
        <f>SUM($B$204:T213)</f>
        <v>734</v>
      </c>
      <c r="U214">
        <f>SUM($B$204:U213)</f>
        <v>735</v>
      </c>
    </row>
    <row r="215" spans="1:21" x14ac:dyDescent="0.25">
      <c r="B215">
        <f>B214/($F$58*COUNT(B204:B213))</f>
        <v>0.4813953488372093</v>
      </c>
      <c r="C215">
        <f t="shared" ref="C215:U215" si="28">C214/($F$58*COUNT(C204:C213))</f>
        <v>0.63604651162790693</v>
      </c>
      <c r="D215">
        <f t="shared" si="28"/>
        <v>0.68604651162790697</v>
      </c>
      <c r="E215">
        <f t="shared" si="28"/>
        <v>0.72674418604651159</v>
      </c>
      <c r="F215">
        <f t="shared" si="28"/>
        <v>0.75930232558139532</v>
      </c>
      <c r="G215">
        <f t="shared" si="28"/>
        <v>0.77441860465116275</v>
      </c>
      <c r="H215">
        <f t="shared" si="28"/>
        <v>0.78953488372093028</v>
      </c>
      <c r="I215">
        <f t="shared" si="28"/>
        <v>0.79534883720930227</v>
      </c>
      <c r="J215">
        <f t="shared" si="28"/>
        <v>0.79767441860465116</v>
      </c>
      <c r="K215">
        <f t="shared" si="28"/>
        <v>0.80697674418604648</v>
      </c>
      <c r="L215">
        <f t="shared" si="28"/>
        <v>0.81744186046511624</v>
      </c>
      <c r="M215">
        <f t="shared" si="28"/>
        <v>0.82441860465116279</v>
      </c>
      <c r="N215">
        <f t="shared" si="28"/>
        <v>0.82790697674418601</v>
      </c>
      <c r="O215">
        <f t="shared" si="28"/>
        <v>0.83372093023255811</v>
      </c>
      <c r="P215">
        <f t="shared" si="28"/>
        <v>0.83720930232558144</v>
      </c>
      <c r="Q215">
        <f t="shared" si="28"/>
        <v>0.8418604651162791</v>
      </c>
      <c r="R215">
        <f t="shared" si="28"/>
        <v>0.8476744186046512</v>
      </c>
      <c r="S215">
        <f t="shared" si="28"/>
        <v>0.85116279069767442</v>
      </c>
      <c r="T215">
        <f t="shared" si="28"/>
        <v>0.85348837209302331</v>
      </c>
      <c r="U215">
        <f t="shared" si="28"/>
        <v>0.85465116279069764</v>
      </c>
    </row>
    <row r="217" spans="1:21" x14ac:dyDescent="0.25">
      <c r="B217">
        <v>600</v>
      </c>
      <c r="C217" t="s">
        <v>46</v>
      </c>
      <c r="D217">
        <v>89970686</v>
      </c>
    </row>
    <row r="218" spans="1:21" x14ac:dyDescent="0.25">
      <c r="A218" t="s">
        <v>30</v>
      </c>
      <c r="B218">
        <v>3</v>
      </c>
      <c r="C218" t="s">
        <v>34</v>
      </c>
      <c r="D218">
        <v>258</v>
      </c>
      <c r="E218" t="s">
        <v>20</v>
      </c>
      <c r="F218">
        <v>86</v>
      </c>
    </row>
    <row r="219" spans="1:21" x14ac:dyDescent="0.25">
      <c r="B219" t="s">
        <v>0</v>
      </c>
      <c r="C219" t="s">
        <v>1</v>
      </c>
      <c r="D219" t="s">
        <v>2</v>
      </c>
      <c r="E219" t="s">
        <v>3</v>
      </c>
      <c r="F219" t="s">
        <v>4</v>
      </c>
      <c r="G219" t="s">
        <v>5</v>
      </c>
      <c r="H219" t="s">
        <v>6</v>
      </c>
      <c r="I219" t="s">
        <v>7</v>
      </c>
      <c r="J219" t="s">
        <v>8</v>
      </c>
      <c r="K219" t="s">
        <v>9</v>
      </c>
      <c r="L219" t="s">
        <v>10</v>
      </c>
      <c r="M219" t="s">
        <v>11</v>
      </c>
      <c r="N219" t="s">
        <v>12</v>
      </c>
      <c r="O219" t="s">
        <v>13</v>
      </c>
      <c r="P219" t="s">
        <v>14</v>
      </c>
      <c r="Q219" t="s">
        <v>15</v>
      </c>
      <c r="R219" t="s">
        <v>16</v>
      </c>
      <c r="S219" t="s">
        <v>17</v>
      </c>
      <c r="T219" t="s">
        <v>18</v>
      </c>
      <c r="U219" t="s">
        <v>19</v>
      </c>
    </row>
    <row r="220" spans="1:21" x14ac:dyDescent="0.25">
      <c r="A220" t="s">
        <v>21</v>
      </c>
      <c r="B220">
        <v>43</v>
      </c>
      <c r="C220">
        <v>10</v>
      </c>
      <c r="D220">
        <v>4</v>
      </c>
      <c r="E220">
        <v>4</v>
      </c>
      <c r="F220">
        <v>1</v>
      </c>
      <c r="G220">
        <v>1</v>
      </c>
      <c r="H220">
        <v>2</v>
      </c>
      <c r="I220">
        <v>0</v>
      </c>
      <c r="J220">
        <v>2</v>
      </c>
      <c r="K220">
        <v>0</v>
      </c>
      <c r="L220">
        <v>0</v>
      </c>
      <c r="M220">
        <v>2</v>
      </c>
      <c r="N220">
        <v>0</v>
      </c>
      <c r="O220">
        <v>0</v>
      </c>
      <c r="P220">
        <v>1</v>
      </c>
      <c r="Q220">
        <v>0</v>
      </c>
      <c r="R220">
        <v>0</v>
      </c>
      <c r="S220">
        <v>0</v>
      </c>
      <c r="T220">
        <v>1</v>
      </c>
      <c r="U220">
        <v>0</v>
      </c>
    </row>
    <row r="221" spans="1:21" x14ac:dyDescent="0.25">
      <c r="A221" t="s">
        <v>22</v>
      </c>
      <c r="B221">
        <v>40</v>
      </c>
      <c r="C221">
        <v>14</v>
      </c>
      <c r="D221">
        <v>7</v>
      </c>
      <c r="E221">
        <v>6</v>
      </c>
      <c r="F221">
        <v>2</v>
      </c>
      <c r="G221">
        <v>0</v>
      </c>
      <c r="H221">
        <v>0</v>
      </c>
      <c r="I221">
        <v>3</v>
      </c>
      <c r="J221">
        <v>0</v>
      </c>
      <c r="K221">
        <v>0</v>
      </c>
      <c r="L221">
        <v>1</v>
      </c>
      <c r="M221">
        <v>1</v>
      </c>
      <c r="N221">
        <v>0</v>
      </c>
      <c r="O221">
        <v>0</v>
      </c>
      <c r="P221">
        <v>1</v>
      </c>
      <c r="Q221">
        <v>0</v>
      </c>
      <c r="R221">
        <v>1</v>
      </c>
      <c r="S221">
        <v>0</v>
      </c>
      <c r="T221">
        <v>0</v>
      </c>
      <c r="U221">
        <v>0</v>
      </c>
    </row>
    <row r="222" spans="1:21" x14ac:dyDescent="0.25">
      <c r="A222" t="s">
        <v>23</v>
      </c>
      <c r="B222">
        <v>43</v>
      </c>
      <c r="C222">
        <v>12</v>
      </c>
      <c r="D222">
        <v>5</v>
      </c>
      <c r="E222">
        <v>3</v>
      </c>
      <c r="F222">
        <v>2</v>
      </c>
      <c r="G222">
        <v>1</v>
      </c>
      <c r="H222">
        <v>1</v>
      </c>
      <c r="I222">
        <v>0</v>
      </c>
      <c r="J222">
        <v>1</v>
      </c>
      <c r="K222">
        <v>0</v>
      </c>
      <c r="L222">
        <v>0</v>
      </c>
      <c r="M222">
        <v>0</v>
      </c>
      <c r="N222">
        <v>1</v>
      </c>
      <c r="O222">
        <v>0</v>
      </c>
      <c r="P222">
        <v>0</v>
      </c>
      <c r="Q222">
        <v>0</v>
      </c>
      <c r="R222">
        <v>1</v>
      </c>
      <c r="S222">
        <v>0</v>
      </c>
      <c r="T222">
        <v>1</v>
      </c>
      <c r="U222">
        <v>0</v>
      </c>
    </row>
    <row r="223" spans="1:21" x14ac:dyDescent="0.25">
      <c r="A223" t="s">
        <v>24</v>
      </c>
      <c r="B223">
        <v>45</v>
      </c>
      <c r="C223">
        <v>12</v>
      </c>
      <c r="D223">
        <v>4</v>
      </c>
      <c r="E223">
        <v>5</v>
      </c>
      <c r="F223">
        <v>2</v>
      </c>
      <c r="G223">
        <v>1</v>
      </c>
      <c r="H223">
        <v>0</v>
      </c>
      <c r="I223">
        <v>1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1</v>
      </c>
      <c r="R223">
        <v>0</v>
      </c>
      <c r="S223">
        <v>0</v>
      </c>
      <c r="T223">
        <v>0</v>
      </c>
      <c r="U223">
        <v>0</v>
      </c>
    </row>
    <row r="224" spans="1:21" x14ac:dyDescent="0.25">
      <c r="A224" t="s">
        <v>25</v>
      </c>
      <c r="B224">
        <v>47</v>
      </c>
      <c r="C224">
        <v>12</v>
      </c>
      <c r="D224">
        <v>7</v>
      </c>
      <c r="E224">
        <v>2</v>
      </c>
      <c r="F224">
        <v>2</v>
      </c>
      <c r="G224">
        <v>3</v>
      </c>
      <c r="H224">
        <v>1</v>
      </c>
      <c r="I224">
        <v>0</v>
      </c>
      <c r="J224">
        <v>1</v>
      </c>
      <c r="K224">
        <v>2</v>
      </c>
      <c r="L224">
        <v>0</v>
      </c>
      <c r="M224">
        <v>0</v>
      </c>
      <c r="N224">
        <v>0</v>
      </c>
      <c r="O224">
        <v>0</v>
      </c>
      <c r="P224">
        <v>1</v>
      </c>
      <c r="Q224">
        <v>0</v>
      </c>
      <c r="R224">
        <v>0</v>
      </c>
      <c r="S224">
        <v>0</v>
      </c>
      <c r="T224">
        <v>0</v>
      </c>
      <c r="U224">
        <v>0</v>
      </c>
    </row>
    <row r="225" spans="1:21" x14ac:dyDescent="0.25">
      <c r="A225" t="s">
        <v>26</v>
      </c>
      <c r="B225">
        <v>37</v>
      </c>
      <c r="C225">
        <v>16</v>
      </c>
      <c r="D225">
        <v>6</v>
      </c>
      <c r="E225">
        <v>1</v>
      </c>
      <c r="F225">
        <v>2</v>
      </c>
      <c r="G225">
        <v>1</v>
      </c>
      <c r="H225">
        <v>0</v>
      </c>
      <c r="I225">
        <v>4</v>
      </c>
      <c r="J225">
        <v>0</v>
      </c>
      <c r="K225">
        <v>0</v>
      </c>
      <c r="L225">
        <v>2</v>
      </c>
      <c r="M225">
        <v>0</v>
      </c>
      <c r="N225">
        <v>0</v>
      </c>
      <c r="O225">
        <v>1</v>
      </c>
      <c r="P225">
        <v>0</v>
      </c>
      <c r="Q225">
        <v>0</v>
      </c>
      <c r="R225">
        <v>2</v>
      </c>
      <c r="S225">
        <v>0</v>
      </c>
      <c r="T225">
        <v>1</v>
      </c>
      <c r="U225">
        <v>0</v>
      </c>
    </row>
    <row r="226" spans="1:21" x14ac:dyDescent="0.25">
      <c r="A226" t="s">
        <v>27</v>
      </c>
      <c r="B226">
        <v>38</v>
      </c>
      <c r="C226">
        <v>13</v>
      </c>
      <c r="D226">
        <v>7</v>
      </c>
      <c r="E226">
        <v>3</v>
      </c>
      <c r="F226">
        <v>2</v>
      </c>
      <c r="G226">
        <v>1</v>
      </c>
      <c r="H226">
        <v>0</v>
      </c>
      <c r="I226">
        <v>1</v>
      </c>
      <c r="J226">
        <v>0</v>
      </c>
      <c r="K226">
        <v>0</v>
      </c>
      <c r="L226">
        <v>1</v>
      </c>
      <c r="M226">
        <v>1</v>
      </c>
      <c r="N226">
        <v>2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1</v>
      </c>
    </row>
    <row r="227" spans="1:21" x14ac:dyDescent="0.25">
      <c r="A227" t="s">
        <v>28</v>
      </c>
      <c r="B227">
        <v>43</v>
      </c>
      <c r="C227">
        <v>14</v>
      </c>
      <c r="D227">
        <v>6</v>
      </c>
      <c r="E227">
        <v>2</v>
      </c>
      <c r="F227">
        <v>4</v>
      </c>
      <c r="G227">
        <v>1</v>
      </c>
      <c r="H227">
        <v>1</v>
      </c>
      <c r="I227">
        <v>1</v>
      </c>
      <c r="J227">
        <v>2</v>
      </c>
      <c r="K227">
        <v>0</v>
      </c>
      <c r="L227">
        <v>1</v>
      </c>
      <c r="M227">
        <v>0</v>
      </c>
      <c r="N227">
        <v>1</v>
      </c>
      <c r="O227">
        <v>1</v>
      </c>
      <c r="P227">
        <v>0</v>
      </c>
      <c r="Q227">
        <v>0</v>
      </c>
      <c r="R227">
        <v>0</v>
      </c>
      <c r="S227">
        <v>1</v>
      </c>
      <c r="T227">
        <v>0</v>
      </c>
      <c r="U227">
        <v>0</v>
      </c>
    </row>
    <row r="228" spans="1:21" x14ac:dyDescent="0.25">
      <c r="A228" t="s">
        <v>29</v>
      </c>
      <c r="B228">
        <v>44</v>
      </c>
      <c r="C228">
        <v>11</v>
      </c>
      <c r="D228">
        <v>8</v>
      </c>
      <c r="E228">
        <v>5</v>
      </c>
      <c r="F228">
        <v>1</v>
      </c>
      <c r="G228">
        <v>2</v>
      </c>
      <c r="H228">
        <v>2</v>
      </c>
      <c r="I228">
        <v>0</v>
      </c>
      <c r="J228">
        <v>1</v>
      </c>
      <c r="K228">
        <v>1</v>
      </c>
      <c r="L228">
        <v>0</v>
      </c>
      <c r="M228">
        <v>2</v>
      </c>
      <c r="N228">
        <v>0</v>
      </c>
      <c r="O228">
        <v>0</v>
      </c>
      <c r="P228">
        <v>1</v>
      </c>
      <c r="Q228">
        <v>0</v>
      </c>
      <c r="R228">
        <v>0</v>
      </c>
      <c r="S228">
        <v>1</v>
      </c>
      <c r="T228">
        <v>0</v>
      </c>
      <c r="U228">
        <v>0</v>
      </c>
    </row>
    <row r="229" spans="1:21" x14ac:dyDescent="0.25">
      <c r="A229" t="s">
        <v>31</v>
      </c>
      <c r="B229">
        <v>43</v>
      </c>
      <c r="C229">
        <v>17</v>
      </c>
      <c r="D229">
        <v>2</v>
      </c>
      <c r="E229">
        <v>4</v>
      </c>
      <c r="F229">
        <v>1</v>
      </c>
      <c r="G229">
        <v>4</v>
      </c>
      <c r="H229">
        <v>1</v>
      </c>
      <c r="I229">
        <v>1</v>
      </c>
      <c r="J229">
        <v>0</v>
      </c>
      <c r="K229">
        <v>2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  <c r="U229">
        <v>0</v>
      </c>
    </row>
    <row r="230" spans="1:21" x14ac:dyDescent="0.25">
      <c r="B230">
        <f>SUM($B$220:B229)</f>
        <v>423</v>
      </c>
      <c r="C230">
        <f>SUM($B$220:C229)</f>
        <v>554</v>
      </c>
      <c r="D230">
        <f>SUM($B$220:D229)</f>
        <v>610</v>
      </c>
      <c r="E230">
        <f>SUM($B$220:E229)</f>
        <v>645</v>
      </c>
      <c r="F230">
        <f>SUM($B$220:F229)</f>
        <v>664</v>
      </c>
      <c r="G230">
        <f>SUM($B$220:G229)</f>
        <v>679</v>
      </c>
      <c r="H230">
        <f>SUM($B$220:H229)</f>
        <v>687</v>
      </c>
      <c r="I230">
        <f>SUM($B$220:I229)</f>
        <v>698</v>
      </c>
      <c r="J230">
        <f>SUM($B$220:J229)</f>
        <v>705</v>
      </c>
      <c r="K230">
        <f>SUM($B$220:K229)</f>
        <v>710</v>
      </c>
      <c r="L230">
        <f>SUM($B$220:L229)</f>
        <v>715</v>
      </c>
      <c r="M230">
        <f>SUM($B$220:M229)</f>
        <v>721</v>
      </c>
      <c r="N230">
        <f>SUM($B$220:N229)</f>
        <v>725</v>
      </c>
      <c r="O230">
        <f>SUM($B$220:O229)</f>
        <v>727</v>
      </c>
      <c r="P230">
        <f>SUM($B$220:P229)</f>
        <v>731</v>
      </c>
      <c r="Q230">
        <f>SUM($B$220:Q229)</f>
        <v>732</v>
      </c>
      <c r="R230">
        <f>SUM($B$220:R229)</f>
        <v>736</v>
      </c>
      <c r="S230">
        <f>SUM($B$220:S229)</f>
        <v>738</v>
      </c>
      <c r="T230">
        <f>SUM($B$220:T229)</f>
        <v>742</v>
      </c>
      <c r="U230">
        <f>SUM($B$220:U229)</f>
        <v>743</v>
      </c>
    </row>
    <row r="231" spans="1:21" x14ac:dyDescent="0.25">
      <c r="B231">
        <f>B230/($F$58*COUNT(B220:B229))</f>
        <v>0.49186046511627907</v>
      </c>
      <c r="C231">
        <f t="shared" ref="C231:U231" si="29">C230/($F$58*COUNT(C220:C229))</f>
        <v>0.64418604651162792</v>
      </c>
      <c r="D231">
        <f t="shared" si="29"/>
        <v>0.70930232558139539</v>
      </c>
      <c r="E231">
        <f t="shared" si="29"/>
        <v>0.75</v>
      </c>
      <c r="F231">
        <f t="shared" si="29"/>
        <v>0.77209302325581397</v>
      </c>
      <c r="G231">
        <f t="shared" si="29"/>
        <v>0.78953488372093028</v>
      </c>
      <c r="H231">
        <f t="shared" si="29"/>
        <v>0.7988372093023256</v>
      </c>
      <c r="I231">
        <f t="shared" si="29"/>
        <v>0.81162790697674414</v>
      </c>
      <c r="J231">
        <f t="shared" si="29"/>
        <v>0.81976744186046513</v>
      </c>
      <c r="K231">
        <f t="shared" si="29"/>
        <v>0.82558139534883723</v>
      </c>
      <c r="L231">
        <f t="shared" si="29"/>
        <v>0.83139534883720934</v>
      </c>
      <c r="M231">
        <f t="shared" si="29"/>
        <v>0.83837209302325577</v>
      </c>
      <c r="N231">
        <f t="shared" si="29"/>
        <v>0.84302325581395354</v>
      </c>
      <c r="O231">
        <f t="shared" si="29"/>
        <v>0.84534883720930232</v>
      </c>
      <c r="P231">
        <f t="shared" si="29"/>
        <v>0.85</v>
      </c>
      <c r="Q231">
        <f t="shared" si="29"/>
        <v>0.85116279069767442</v>
      </c>
      <c r="R231">
        <f t="shared" si="29"/>
        <v>0.85581395348837208</v>
      </c>
      <c r="S231">
        <f t="shared" si="29"/>
        <v>0.85813953488372097</v>
      </c>
      <c r="T231">
        <f t="shared" si="29"/>
        <v>0.86279069767441863</v>
      </c>
      <c r="U231">
        <f t="shared" si="29"/>
        <v>0.86395348837209307</v>
      </c>
    </row>
    <row r="233" spans="1:21" x14ac:dyDescent="0.25">
      <c r="B233">
        <v>650</v>
      </c>
      <c r="C233" t="s">
        <v>46</v>
      </c>
      <c r="D233">
        <v>105177970.5</v>
      </c>
    </row>
    <row r="234" spans="1:21" x14ac:dyDescent="0.25">
      <c r="A234" t="s">
        <v>30</v>
      </c>
      <c r="B234">
        <v>3</v>
      </c>
      <c r="C234" t="s">
        <v>34</v>
      </c>
      <c r="D234">
        <v>258</v>
      </c>
      <c r="E234" t="s">
        <v>20</v>
      </c>
      <c r="F234">
        <v>86</v>
      </c>
    </row>
    <row r="235" spans="1:21" x14ac:dyDescent="0.25">
      <c r="B235" t="s">
        <v>0</v>
      </c>
      <c r="C235" t="s">
        <v>1</v>
      </c>
      <c r="D235" t="s">
        <v>2</v>
      </c>
      <c r="E235" t="s">
        <v>3</v>
      </c>
      <c r="F235" t="s">
        <v>4</v>
      </c>
      <c r="G235" t="s">
        <v>5</v>
      </c>
      <c r="H235" t="s">
        <v>6</v>
      </c>
      <c r="I235" t="s">
        <v>7</v>
      </c>
      <c r="J235" t="s">
        <v>8</v>
      </c>
      <c r="K235" t="s">
        <v>9</v>
      </c>
      <c r="L235" t="s">
        <v>10</v>
      </c>
      <c r="M235" t="s">
        <v>11</v>
      </c>
      <c r="N235" t="s">
        <v>12</v>
      </c>
      <c r="O235" t="s">
        <v>13</v>
      </c>
      <c r="P235" t="s">
        <v>14</v>
      </c>
      <c r="Q235" t="s">
        <v>15</v>
      </c>
      <c r="R235" t="s">
        <v>16</v>
      </c>
      <c r="S235" t="s">
        <v>17</v>
      </c>
      <c r="T235" t="s">
        <v>18</v>
      </c>
      <c r="U235" t="s">
        <v>19</v>
      </c>
    </row>
    <row r="236" spans="1:21" x14ac:dyDescent="0.25">
      <c r="A236" t="s">
        <v>21</v>
      </c>
      <c r="B236">
        <v>36</v>
      </c>
      <c r="C236">
        <v>13</v>
      </c>
      <c r="D236">
        <v>6</v>
      </c>
      <c r="E236">
        <v>3</v>
      </c>
      <c r="F236">
        <v>0</v>
      </c>
      <c r="G236">
        <v>1</v>
      </c>
      <c r="H236">
        <v>1</v>
      </c>
      <c r="I236">
        <v>1</v>
      </c>
      <c r="J236">
        <v>1</v>
      </c>
      <c r="K236">
        <v>1</v>
      </c>
      <c r="L236">
        <v>1</v>
      </c>
      <c r="M236">
        <v>0</v>
      </c>
      <c r="N236">
        <v>1</v>
      </c>
      <c r="O236">
        <v>1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</row>
    <row r="237" spans="1:21" x14ac:dyDescent="0.25">
      <c r="A237" t="s">
        <v>22</v>
      </c>
      <c r="B237">
        <v>38</v>
      </c>
      <c r="C237">
        <v>13</v>
      </c>
      <c r="D237">
        <v>10</v>
      </c>
      <c r="E237">
        <v>5</v>
      </c>
      <c r="F237">
        <v>5</v>
      </c>
      <c r="G237">
        <v>1</v>
      </c>
      <c r="H237">
        <v>1</v>
      </c>
      <c r="I237">
        <v>0</v>
      </c>
      <c r="J237">
        <v>1</v>
      </c>
      <c r="K237">
        <v>0</v>
      </c>
      <c r="L237">
        <v>0</v>
      </c>
      <c r="M237">
        <v>0</v>
      </c>
      <c r="N237">
        <v>1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</row>
    <row r="238" spans="1:21" x14ac:dyDescent="0.25">
      <c r="A238" t="s">
        <v>23</v>
      </c>
      <c r="B238">
        <v>43</v>
      </c>
      <c r="C238">
        <v>14</v>
      </c>
      <c r="D238">
        <v>7</v>
      </c>
      <c r="E238">
        <v>2</v>
      </c>
      <c r="F238">
        <v>3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1</v>
      </c>
      <c r="M238">
        <v>1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1</v>
      </c>
      <c r="T238">
        <v>0</v>
      </c>
      <c r="U238">
        <v>1</v>
      </c>
    </row>
    <row r="239" spans="1:21" x14ac:dyDescent="0.25">
      <c r="A239" t="s">
        <v>24</v>
      </c>
      <c r="B239">
        <v>43</v>
      </c>
      <c r="C239">
        <v>11</v>
      </c>
      <c r="D239">
        <v>4</v>
      </c>
      <c r="E239">
        <v>7</v>
      </c>
      <c r="F239">
        <v>1</v>
      </c>
      <c r="G239">
        <v>3</v>
      </c>
      <c r="H239">
        <v>1</v>
      </c>
      <c r="I239">
        <v>0</v>
      </c>
      <c r="J239">
        <v>2</v>
      </c>
      <c r="K239">
        <v>0</v>
      </c>
      <c r="L239">
        <v>0</v>
      </c>
      <c r="M239">
        <v>0</v>
      </c>
      <c r="N239">
        <v>1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1</v>
      </c>
      <c r="U239">
        <v>0</v>
      </c>
    </row>
    <row r="240" spans="1:21" x14ac:dyDescent="0.25">
      <c r="A240" t="s">
        <v>25</v>
      </c>
      <c r="B240">
        <v>46</v>
      </c>
      <c r="C240">
        <v>12</v>
      </c>
      <c r="D240">
        <v>6</v>
      </c>
      <c r="E240">
        <v>4</v>
      </c>
      <c r="F240">
        <v>4</v>
      </c>
      <c r="G240">
        <v>0</v>
      </c>
      <c r="H240">
        <v>1</v>
      </c>
      <c r="I240">
        <v>0</v>
      </c>
      <c r="J240">
        <v>1</v>
      </c>
      <c r="K240">
        <v>0</v>
      </c>
      <c r="L240">
        <v>0</v>
      </c>
      <c r="M240">
        <v>0</v>
      </c>
      <c r="N240">
        <v>0</v>
      </c>
      <c r="O240">
        <v>1</v>
      </c>
      <c r="P240">
        <v>0</v>
      </c>
      <c r="Q240">
        <v>0</v>
      </c>
      <c r="R240">
        <v>0</v>
      </c>
      <c r="S240">
        <v>1</v>
      </c>
      <c r="T240">
        <v>0</v>
      </c>
      <c r="U240">
        <v>1</v>
      </c>
    </row>
    <row r="241" spans="1:21" x14ac:dyDescent="0.25">
      <c r="A241" t="s">
        <v>26</v>
      </c>
    </row>
    <row r="242" spans="1:21" x14ac:dyDescent="0.25">
      <c r="A242" t="s">
        <v>27</v>
      </c>
    </row>
    <row r="243" spans="1:21" x14ac:dyDescent="0.25">
      <c r="A243" t="s">
        <v>28</v>
      </c>
    </row>
    <row r="244" spans="1:21" x14ac:dyDescent="0.25">
      <c r="A244" t="s">
        <v>29</v>
      </c>
    </row>
    <row r="245" spans="1:21" x14ac:dyDescent="0.25">
      <c r="A245" t="s">
        <v>31</v>
      </c>
    </row>
    <row r="246" spans="1:21" x14ac:dyDescent="0.25">
      <c r="B246">
        <f>SUM($B$236:B245)</f>
        <v>206</v>
      </c>
      <c r="C246">
        <f>SUM($B$236:C245)</f>
        <v>269</v>
      </c>
      <c r="D246">
        <f>SUM($B$236:D245)</f>
        <v>302</v>
      </c>
      <c r="E246">
        <f>SUM($B$236:E245)</f>
        <v>323</v>
      </c>
      <c r="F246">
        <f>SUM($B$236:F245)</f>
        <v>336</v>
      </c>
      <c r="G246">
        <f>SUM($B$236:G245)</f>
        <v>341</v>
      </c>
      <c r="H246">
        <f>SUM($B$236:H245)</f>
        <v>345</v>
      </c>
      <c r="I246">
        <f>SUM($B$236:I245)</f>
        <v>346</v>
      </c>
      <c r="J246">
        <f>SUM($B$236:J245)</f>
        <v>351</v>
      </c>
      <c r="K246">
        <f>SUM($B$236:K245)</f>
        <v>352</v>
      </c>
      <c r="L246">
        <f>SUM($B$236:L245)</f>
        <v>354</v>
      </c>
      <c r="M246">
        <f>SUM($B$236:M245)</f>
        <v>355</v>
      </c>
      <c r="N246">
        <f>SUM($B$236:N245)</f>
        <v>358</v>
      </c>
      <c r="O246">
        <f>SUM($B$236:O245)</f>
        <v>360</v>
      </c>
      <c r="P246">
        <f>SUM($B$236:P245)</f>
        <v>360</v>
      </c>
      <c r="Q246">
        <f>SUM($B$236:Q245)</f>
        <v>360</v>
      </c>
      <c r="R246">
        <f>SUM($B$236:R245)</f>
        <v>360</v>
      </c>
      <c r="S246">
        <f>SUM($B$236:S245)</f>
        <v>362</v>
      </c>
      <c r="T246">
        <f>SUM($B$236:T245)</f>
        <v>363</v>
      </c>
      <c r="U246">
        <f>SUM($B$236:U245)</f>
        <v>365</v>
      </c>
    </row>
    <row r="247" spans="1:21" x14ac:dyDescent="0.25">
      <c r="B247">
        <f t="shared" ref="B247:U247" si="30">B246/($F$58*COUNT(B236:B245))</f>
        <v>0.47906976744186047</v>
      </c>
      <c r="C247">
        <f t="shared" si="30"/>
        <v>0.62558139534883717</v>
      </c>
      <c r="D247">
        <f t="shared" si="30"/>
        <v>0.70232558139534884</v>
      </c>
      <c r="E247">
        <f t="shared" si="30"/>
        <v>0.75116279069767444</v>
      </c>
      <c r="F247">
        <f t="shared" si="30"/>
        <v>0.78139534883720929</v>
      </c>
      <c r="G247">
        <f t="shared" si="30"/>
        <v>0.7930232558139535</v>
      </c>
      <c r="H247">
        <f t="shared" si="30"/>
        <v>0.80232558139534882</v>
      </c>
      <c r="I247">
        <f t="shared" si="30"/>
        <v>0.8046511627906977</v>
      </c>
      <c r="J247">
        <f t="shared" si="30"/>
        <v>0.81627906976744191</v>
      </c>
      <c r="K247">
        <f t="shared" si="30"/>
        <v>0.81860465116279069</v>
      </c>
      <c r="L247">
        <f t="shared" si="30"/>
        <v>0.82325581395348835</v>
      </c>
      <c r="M247">
        <f t="shared" si="30"/>
        <v>0.82558139534883723</v>
      </c>
      <c r="N247">
        <f t="shared" si="30"/>
        <v>0.83255813953488367</v>
      </c>
      <c r="O247">
        <f t="shared" si="30"/>
        <v>0.83720930232558144</v>
      </c>
      <c r="P247">
        <f t="shared" si="30"/>
        <v>0.83720930232558144</v>
      </c>
      <c r="Q247">
        <f t="shared" si="30"/>
        <v>0.83720930232558144</v>
      </c>
      <c r="R247">
        <f t="shared" si="30"/>
        <v>0.83720930232558144</v>
      </c>
      <c r="S247">
        <f t="shared" si="30"/>
        <v>0.8418604651162791</v>
      </c>
      <c r="T247">
        <f t="shared" si="30"/>
        <v>0.84418604651162787</v>
      </c>
      <c r="U247">
        <f t="shared" si="30"/>
        <v>0.84883720930232553</v>
      </c>
    </row>
    <row r="249" spans="1:21" x14ac:dyDescent="0.25">
      <c r="B249">
        <v>700</v>
      </c>
      <c r="C249" t="s">
        <v>46</v>
      </c>
      <c r="D249">
        <v>118385255</v>
      </c>
    </row>
    <row r="250" spans="1:21" x14ac:dyDescent="0.25">
      <c r="A250" t="s">
        <v>30</v>
      </c>
      <c r="B250">
        <v>3</v>
      </c>
      <c r="C250" t="s">
        <v>34</v>
      </c>
      <c r="D250">
        <v>258</v>
      </c>
      <c r="E250" t="s">
        <v>20</v>
      </c>
      <c r="F250">
        <v>86</v>
      </c>
    </row>
    <row r="251" spans="1:21" x14ac:dyDescent="0.25">
      <c r="B251" t="s">
        <v>0</v>
      </c>
      <c r="C251" t="s">
        <v>1</v>
      </c>
      <c r="D251" t="s">
        <v>2</v>
      </c>
      <c r="E251" t="s">
        <v>3</v>
      </c>
      <c r="F251" t="s">
        <v>4</v>
      </c>
      <c r="G251" t="s">
        <v>5</v>
      </c>
      <c r="H251" t="s">
        <v>6</v>
      </c>
      <c r="I251" t="s">
        <v>7</v>
      </c>
      <c r="J251" t="s">
        <v>8</v>
      </c>
      <c r="K251" t="s">
        <v>9</v>
      </c>
      <c r="L251" t="s">
        <v>10</v>
      </c>
      <c r="M251" t="s">
        <v>11</v>
      </c>
      <c r="N251" t="s">
        <v>12</v>
      </c>
      <c r="O251" t="s">
        <v>13</v>
      </c>
      <c r="P251" t="s">
        <v>14</v>
      </c>
      <c r="Q251" t="s">
        <v>15</v>
      </c>
      <c r="R251" t="s">
        <v>16</v>
      </c>
      <c r="S251" t="s">
        <v>17</v>
      </c>
      <c r="T251" t="s">
        <v>18</v>
      </c>
      <c r="U251" t="s">
        <v>19</v>
      </c>
    </row>
    <row r="252" spans="1:21" x14ac:dyDescent="0.25">
      <c r="A252" t="s">
        <v>21</v>
      </c>
      <c r="B252">
        <v>39</v>
      </c>
      <c r="C252">
        <v>10</v>
      </c>
      <c r="D252">
        <v>8</v>
      </c>
      <c r="E252">
        <v>4</v>
      </c>
      <c r="F252">
        <v>1</v>
      </c>
      <c r="G252">
        <v>1</v>
      </c>
      <c r="H252">
        <v>2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1</v>
      </c>
      <c r="Q252">
        <v>0</v>
      </c>
      <c r="R252">
        <v>0</v>
      </c>
      <c r="S252">
        <v>0</v>
      </c>
      <c r="T252">
        <v>0</v>
      </c>
      <c r="U252">
        <v>0</v>
      </c>
    </row>
    <row r="253" spans="1:21" x14ac:dyDescent="0.25">
      <c r="A253" t="s">
        <v>22</v>
      </c>
      <c r="B253">
        <v>42</v>
      </c>
      <c r="C253">
        <v>9</v>
      </c>
      <c r="D253">
        <v>7</v>
      </c>
      <c r="E253">
        <v>8</v>
      </c>
      <c r="F253">
        <v>2</v>
      </c>
      <c r="G253">
        <v>1</v>
      </c>
      <c r="H253">
        <v>0</v>
      </c>
      <c r="I253">
        <v>1</v>
      </c>
      <c r="J253">
        <v>2</v>
      </c>
      <c r="K253">
        <v>0</v>
      </c>
      <c r="L253">
        <v>0</v>
      </c>
      <c r="M253">
        <v>1</v>
      </c>
      <c r="N253">
        <v>0</v>
      </c>
      <c r="O253">
        <v>0</v>
      </c>
      <c r="P253">
        <v>0</v>
      </c>
      <c r="Q253">
        <v>0</v>
      </c>
      <c r="R253">
        <v>1</v>
      </c>
      <c r="S253">
        <v>0</v>
      </c>
      <c r="T253">
        <v>0</v>
      </c>
      <c r="U253">
        <v>0</v>
      </c>
    </row>
    <row r="254" spans="1:21" x14ac:dyDescent="0.25">
      <c r="A254" t="s">
        <v>23</v>
      </c>
      <c r="B254">
        <v>37</v>
      </c>
      <c r="C254">
        <v>10</v>
      </c>
      <c r="D254">
        <v>6</v>
      </c>
      <c r="E254">
        <v>6</v>
      </c>
      <c r="F254">
        <v>2</v>
      </c>
      <c r="G254">
        <v>3</v>
      </c>
      <c r="H254">
        <v>3</v>
      </c>
      <c r="I254">
        <v>0</v>
      </c>
      <c r="J254">
        <v>1</v>
      </c>
      <c r="K254">
        <v>1</v>
      </c>
      <c r="L254">
        <v>2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</row>
    <row r="255" spans="1:21" x14ac:dyDescent="0.25">
      <c r="A255" t="s">
        <v>24</v>
      </c>
      <c r="B255">
        <v>41</v>
      </c>
      <c r="C255">
        <v>11</v>
      </c>
      <c r="D255">
        <v>4</v>
      </c>
      <c r="E255">
        <v>3</v>
      </c>
      <c r="F255">
        <v>0</v>
      </c>
      <c r="G255">
        <v>3</v>
      </c>
      <c r="H255">
        <v>1</v>
      </c>
      <c r="I255">
        <v>3</v>
      </c>
      <c r="J255">
        <v>1</v>
      </c>
      <c r="K255">
        <v>3</v>
      </c>
      <c r="L255">
        <v>0</v>
      </c>
      <c r="M255">
        <v>0</v>
      </c>
      <c r="N255">
        <v>0</v>
      </c>
      <c r="O255">
        <v>0</v>
      </c>
      <c r="P255">
        <v>2</v>
      </c>
      <c r="Q255">
        <v>0</v>
      </c>
      <c r="R255">
        <v>0</v>
      </c>
      <c r="S255">
        <v>0</v>
      </c>
      <c r="T255">
        <v>0</v>
      </c>
      <c r="U255">
        <v>0</v>
      </c>
    </row>
    <row r="256" spans="1:21" x14ac:dyDescent="0.25">
      <c r="A256" t="s">
        <v>25</v>
      </c>
      <c r="B256">
        <v>44</v>
      </c>
      <c r="C256">
        <v>12</v>
      </c>
      <c r="D256">
        <v>7</v>
      </c>
      <c r="E256">
        <v>3</v>
      </c>
      <c r="F256">
        <v>2</v>
      </c>
      <c r="G256">
        <v>1</v>
      </c>
      <c r="H256">
        <v>0</v>
      </c>
      <c r="I256">
        <v>4</v>
      </c>
      <c r="J256">
        <v>1</v>
      </c>
      <c r="K256">
        <v>0</v>
      </c>
      <c r="L256">
        <v>1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</row>
    <row r="257" spans="1:21" x14ac:dyDescent="0.25">
      <c r="A257" t="s">
        <v>26</v>
      </c>
      <c r="B257">
        <v>38</v>
      </c>
      <c r="C257">
        <v>8</v>
      </c>
      <c r="D257">
        <v>6</v>
      </c>
      <c r="E257">
        <v>2</v>
      </c>
      <c r="F257">
        <v>3</v>
      </c>
      <c r="G257">
        <v>3</v>
      </c>
      <c r="H257">
        <v>1</v>
      </c>
      <c r="I257">
        <v>0</v>
      </c>
      <c r="J257">
        <v>2</v>
      </c>
      <c r="K257">
        <v>1</v>
      </c>
      <c r="L257">
        <v>1</v>
      </c>
      <c r="M257">
        <v>1</v>
      </c>
      <c r="N257">
        <v>0</v>
      </c>
      <c r="O257">
        <v>0</v>
      </c>
      <c r="P257">
        <v>0</v>
      </c>
      <c r="Q257">
        <v>0</v>
      </c>
      <c r="R257">
        <v>2</v>
      </c>
      <c r="S257">
        <v>0</v>
      </c>
      <c r="T257">
        <v>0</v>
      </c>
      <c r="U257">
        <v>0</v>
      </c>
    </row>
    <row r="258" spans="1:21" x14ac:dyDescent="0.25">
      <c r="A258" t="s">
        <v>27</v>
      </c>
      <c r="B258">
        <v>31</v>
      </c>
      <c r="C258">
        <v>16</v>
      </c>
      <c r="D258">
        <v>9</v>
      </c>
      <c r="E258">
        <v>7</v>
      </c>
      <c r="F258">
        <v>1</v>
      </c>
      <c r="G258">
        <v>2</v>
      </c>
      <c r="H258">
        <v>1</v>
      </c>
      <c r="I258">
        <v>1</v>
      </c>
      <c r="J258">
        <v>2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1</v>
      </c>
      <c r="Q258">
        <v>0</v>
      </c>
      <c r="R258">
        <v>0</v>
      </c>
      <c r="S258">
        <v>1</v>
      </c>
      <c r="T258">
        <v>0</v>
      </c>
      <c r="U258">
        <v>0</v>
      </c>
    </row>
    <row r="259" spans="1:21" x14ac:dyDescent="0.25">
      <c r="A259" t="s">
        <v>28</v>
      </c>
      <c r="B259">
        <v>44</v>
      </c>
      <c r="C259">
        <v>16</v>
      </c>
      <c r="D259">
        <v>3</v>
      </c>
      <c r="E259">
        <v>3</v>
      </c>
      <c r="F259">
        <v>1</v>
      </c>
      <c r="G259">
        <v>1</v>
      </c>
      <c r="H259">
        <v>0</v>
      </c>
      <c r="I259">
        <v>2</v>
      </c>
      <c r="J259">
        <v>2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1</v>
      </c>
      <c r="Q259">
        <v>1</v>
      </c>
      <c r="R259">
        <v>1</v>
      </c>
      <c r="S259">
        <v>0</v>
      </c>
      <c r="T259">
        <v>0</v>
      </c>
      <c r="U259">
        <v>0</v>
      </c>
    </row>
    <row r="260" spans="1:21" x14ac:dyDescent="0.25">
      <c r="A260" t="s">
        <v>29</v>
      </c>
      <c r="B260">
        <v>45</v>
      </c>
      <c r="C260">
        <v>12</v>
      </c>
      <c r="D260">
        <v>6</v>
      </c>
      <c r="E260">
        <v>5</v>
      </c>
      <c r="F260">
        <v>2</v>
      </c>
      <c r="G260">
        <v>2</v>
      </c>
      <c r="H260">
        <v>1</v>
      </c>
      <c r="I260">
        <v>1</v>
      </c>
      <c r="J260">
        <v>0</v>
      </c>
      <c r="K260">
        <v>0</v>
      </c>
      <c r="L260">
        <v>2</v>
      </c>
      <c r="M260">
        <v>0</v>
      </c>
      <c r="N260">
        <v>0</v>
      </c>
      <c r="O260">
        <v>0</v>
      </c>
      <c r="P260">
        <v>1</v>
      </c>
      <c r="Q260">
        <v>0</v>
      </c>
      <c r="R260">
        <v>0</v>
      </c>
      <c r="S260">
        <v>0</v>
      </c>
      <c r="T260">
        <v>0</v>
      </c>
      <c r="U260">
        <v>0</v>
      </c>
    </row>
    <row r="261" spans="1:21" x14ac:dyDescent="0.25">
      <c r="A261" t="s">
        <v>31</v>
      </c>
      <c r="B261">
        <v>36</v>
      </c>
      <c r="C261">
        <v>12</v>
      </c>
      <c r="D261">
        <v>11</v>
      </c>
      <c r="E261">
        <v>3</v>
      </c>
      <c r="F261">
        <v>4</v>
      </c>
      <c r="G261">
        <v>0</v>
      </c>
      <c r="H261">
        <v>2</v>
      </c>
      <c r="I261">
        <v>3</v>
      </c>
      <c r="J261">
        <v>3</v>
      </c>
      <c r="K261">
        <v>0</v>
      </c>
      <c r="L261">
        <v>1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</row>
    <row r="262" spans="1:21" x14ac:dyDescent="0.25">
      <c r="B262">
        <f>SUM($B$252:B261)</f>
        <v>397</v>
      </c>
      <c r="C262">
        <f>SUM($B$252:C261)</f>
        <v>513</v>
      </c>
      <c r="D262">
        <f>SUM($B$252:D261)</f>
        <v>580</v>
      </c>
      <c r="E262">
        <f>SUM($B$252:E261)</f>
        <v>624</v>
      </c>
      <c r="F262">
        <f>SUM($B$252:F261)</f>
        <v>642</v>
      </c>
      <c r="G262">
        <f>SUM($B$252:G261)</f>
        <v>659</v>
      </c>
      <c r="H262">
        <f>SUM($B$252:H261)</f>
        <v>670</v>
      </c>
      <c r="I262">
        <f>SUM($B$252:I261)</f>
        <v>685</v>
      </c>
      <c r="J262">
        <f>SUM($B$252:J261)</f>
        <v>699</v>
      </c>
      <c r="K262">
        <f>SUM($B$252:K261)</f>
        <v>704</v>
      </c>
      <c r="L262">
        <f>SUM($B$252:L261)</f>
        <v>711</v>
      </c>
      <c r="M262">
        <f>SUM($B$252:M261)</f>
        <v>713</v>
      </c>
      <c r="N262">
        <f>SUM($B$252:N261)</f>
        <v>713</v>
      </c>
      <c r="O262">
        <f>SUM($B$252:O261)</f>
        <v>713</v>
      </c>
      <c r="P262">
        <f>SUM($B$252:P261)</f>
        <v>719</v>
      </c>
      <c r="Q262">
        <f>SUM($B$252:Q261)</f>
        <v>720</v>
      </c>
      <c r="R262">
        <f>SUM($B$252:R261)</f>
        <v>724</v>
      </c>
      <c r="S262">
        <f>SUM($B$252:S261)</f>
        <v>725</v>
      </c>
      <c r="T262">
        <f>SUM($B$252:T261)</f>
        <v>725</v>
      </c>
      <c r="U262">
        <f>SUM($B$252:U261)</f>
        <v>725</v>
      </c>
    </row>
    <row r="263" spans="1:21" x14ac:dyDescent="0.25">
      <c r="B263">
        <f t="shared" ref="B263:U263" si="31">B262/($F$58*COUNT(B252:B261))</f>
        <v>0.46162790697674416</v>
      </c>
      <c r="C263">
        <f t="shared" si="31"/>
        <v>0.59651162790697676</v>
      </c>
      <c r="D263">
        <f t="shared" si="31"/>
        <v>0.67441860465116277</v>
      </c>
      <c r="E263">
        <f t="shared" si="31"/>
        <v>0.72558139534883725</v>
      </c>
      <c r="F263">
        <f t="shared" si="31"/>
        <v>0.74651162790697678</v>
      </c>
      <c r="G263">
        <f t="shared" si="31"/>
        <v>0.76627906976744187</v>
      </c>
      <c r="H263">
        <f t="shared" si="31"/>
        <v>0.77906976744186052</v>
      </c>
      <c r="I263">
        <f t="shared" si="31"/>
        <v>0.79651162790697672</v>
      </c>
      <c r="J263">
        <f t="shared" si="31"/>
        <v>0.81279069767441858</v>
      </c>
      <c r="K263">
        <f t="shared" si="31"/>
        <v>0.81860465116279069</v>
      </c>
      <c r="L263">
        <f t="shared" si="31"/>
        <v>0.82674418604651168</v>
      </c>
      <c r="M263">
        <f t="shared" si="31"/>
        <v>0.82906976744186045</v>
      </c>
      <c r="N263">
        <f t="shared" si="31"/>
        <v>0.82906976744186045</v>
      </c>
      <c r="O263">
        <f t="shared" si="31"/>
        <v>0.82906976744186045</v>
      </c>
      <c r="P263">
        <f t="shared" si="31"/>
        <v>0.836046511627907</v>
      </c>
      <c r="Q263">
        <f t="shared" si="31"/>
        <v>0.83720930232558144</v>
      </c>
      <c r="R263">
        <f t="shared" si="31"/>
        <v>0.8418604651162791</v>
      </c>
      <c r="S263">
        <f t="shared" si="31"/>
        <v>0.84302325581395354</v>
      </c>
      <c r="T263">
        <f t="shared" si="31"/>
        <v>0.84302325581395354</v>
      </c>
      <c r="U263">
        <f t="shared" si="31"/>
        <v>0.84302325581395354</v>
      </c>
    </row>
    <row r="265" spans="1:21" x14ac:dyDescent="0.25">
      <c r="B265">
        <v>800</v>
      </c>
      <c r="C265" t="s">
        <v>46</v>
      </c>
      <c r="D265">
        <v>157324381</v>
      </c>
    </row>
    <row r="266" spans="1:21" x14ac:dyDescent="0.25">
      <c r="A266" t="s">
        <v>30</v>
      </c>
      <c r="B266">
        <v>3</v>
      </c>
      <c r="C266" t="s">
        <v>34</v>
      </c>
      <c r="D266">
        <v>258</v>
      </c>
      <c r="E266" t="s">
        <v>20</v>
      </c>
      <c r="F266">
        <v>86</v>
      </c>
    </row>
    <row r="267" spans="1:21" x14ac:dyDescent="0.25">
      <c r="B267" t="s">
        <v>0</v>
      </c>
      <c r="C267" t="s">
        <v>1</v>
      </c>
      <c r="D267" t="s">
        <v>2</v>
      </c>
      <c r="E267" t="s">
        <v>3</v>
      </c>
      <c r="F267" t="s">
        <v>4</v>
      </c>
      <c r="G267" t="s">
        <v>5</v>
      </c>
      <c r="H267" t="s">
        <v>6</v>
      </c>
      <c r="I267" t="s">
        <v>7</v>
      </c>
      <c r="J267" t="s">
        <v>8</v>
      </c>
      <c r="K267" t="s">
        <v>9</v>
      </c>
      <c r="L267" t="s">
        <v>10</v>
      </c>
      <c r="M267" t="s">
        <v>11</v>
      </c>
      <c r="N267" t="s">
        <v>12</v>
      </c>
      <c r="O267" t="s">
        <v>13</v>
      </c>
      <c r="P267" t="s">
        <v>14</v>
      </c>
      <c r="Q267" t="s">
        <v>15</v>
      </c>
      <c r="R267" t="s">
        <v>16</v>
      </c>
      <c r="S267" t="s">
        <v>17</v>
      </c>
      <c r="T267" t="s">
        <v>18</v>
      </c>
      <c r="U267" t="s">
        <v>19</v>
      </c>
    </row>
    <row r="268" spans="1:21" x14ac:dyDescent="0.25">
      <c r="A268" t="s">
        <v>21</v>
      </c>
      <c r="B268">
        <v>41</v>
      </c>
      <c r="C268">
        <v>8</v>
      </c>
      <c r="D268">
        <v>2</v>
      </c>
      <c r="E268">
        <v>2</v>
      </c>
      <c r="F268">
        <v>4</v>
      </c>
      <c r="G268">
        <v>2</v>
      </c>
      <c r="H268">
        <v>1</v>
      </c>
      <c r="I268">
        <v>1</v>
      </c>
      <c r="J268">
        <v>0</v>
      </c>
      <c r="K268">
        <v>1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1</v>
      </c>
    </row>
    <row r="269" spans="1:21" x14ac:dyDescent="0.25">
      <c r="A269" t="s">
        <v>22</v>
      </c>
      <c r="B269">
        <v>40</v>
      </c>
      <c r="C269">
        <v>16</v>
      </c>
      <c r="D269">
        <v>7</v>
      </c>
      <c r="E269">
        <v>2</v>
      </c>
      <c r="F269">
        <v>2</v>
      </c>
      <c r="G269">
        <v>1</v>
      </c>
      <c r="H269">
        <v>1</v>
      </c>
      <c r="I269">
        <v>1</v>
      </c>
      <c r="J269">
        <v>1</v>
      </c>
      <c r="K269">
        <v>0</v>
      </c>
      <c r="L269">
        <v>0</v>
      </c>
      <c r="M269">
        <v>0</v>
      </c>
      <c r="N269">
        <v>0</v>
      </c>
      <c r="O269">
        <v>1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</row>
    <row r="270" spans="1:21" x14ac:dyDescent="0.25">
      <c r="A270" t="s">
        <v>23</v>
      </c>
      <c r="B270">
        <v>41</v>
      </c>
      <c r="C270">
        <v>11</v>
      </c>
      <c r="D270">
        <v>2</v>
      </c>
      <c r="E270">
        <v>4</v>
      </c>
      <c r="F270">
        <v>2</v>
      </c>
      <c r="G270">
        <v>1</v>
      </c>
      <c r="H270">
        <v>3</v>
      </c>
      <c r="I270">
        <v>0</v>
      </c>
      <c r="J270">
        <v>1</v>
      </c>
      <c r="K270">
        <v>1</v>
      </c>
      <c r="L270">
        <v>0</v>
      </c>
      <c r="M270">
        <v>0</v>
      </c>
      <c r="N270">
        <v>0</v>
      </c>
      <c r="O270">
        <v>0</v>
      </c>
      <c r="P270">
        <v>1</v>
      </c>
      <c r="Q270">
        <v>0</v>
      </c>
      <c r="R270">
        <v>0</v>
      </c>
      <c r="S270">
        <v>0</v>
      </c>
      <c r="T270">
        <v>0</v>
      </c>
      <c r="U270">
        <v>2</v>
      </c>
    </row>
    <row r="271" spans="1:21" x14ac:dyDescent="0.25">
      <c r="A271" t="s">
        <v>24</v>
      </c>
      <c r="B271">
        <v>42</v>
      </c>
      <c r="C271">
        <v>11</v>
      </c>
      <c r="D271">
        <v>7</v>
      </c>
      <c r="E271">
        <v>4</v>
      </c>
      <c r="F271">
        <v>3</v>
      </c>
      <c r="G271">
        <v>2</v>
      </c>
      <c r="H271">
        <v>0</v>
      </c>
      <c r="I271">
        <v>1</v>
      </c>
      <c r="J271">
        <v>0</v>
      </c>
      <c r="K271">
        <v>0</v>
      </c>
      <c r="L271">
        <v>1</v>
      </c>
      <c r="M271">
        <v>0</v>
      </c>
      <c r="N271">
        <v>0</v>
      </c>
      <c r="O271">
        <v>1</v>
      </c>
      <c r="P271">
        <v>0</v>
      </c>
      <c r="Q271">
        <v>0</v>
      </c>
      <c r="R271">
        <v>0</v>
      </c>
      <c r="S271">
        <v>1</v>
      </c>
      <c r="T271">
        <v>0</v>
      </c>
      <c r="U271">
        <v>0</v>
      </c>
    </row>
    <row r="272" spans="1:21" x14ac:dyDescent="0.25">
      <c r="A272" t="s">
        <v>25</v>
      </c>
      <c r="B272">
        <v>39</v>
      </c>
      <c r="C272">
        <v>20</v>
      </c>
      <c r="D272">
        <v>5</v>
      </c>
      <c r="E272">
        <v>1</v>
      </c>
      <c r="F272">
        <v>1</v>
      </c>
      <c r="G272">
        <v>2</v>
      </c>
      <c r="H272">
        <v>5</v>
      </c>
      <c r="I272">
        <v>0</v>
      </c>
      <c r="J272">
        <v>1</v>
      </c>
      <c r="K272">
        <v>0</v>
      </c>
      <c r="L272">
        <v>0</v>
      </c>
      <c r="M272">
        <v>0</v>
      </c>
      <c r="N272">
        <v>1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</row>
    <row r="273" spans="1:21" x14ac:dyDescent="0.25">
      <c r="A273" t="s">
        <v>26</v>
      </c>
      <c r="B273">
        <v>33</v>
      </c>
      <c r="C273">
        <v>11</v>
      </c>
      <c r="D273">
        <v>4</v>
      </c>
      <c r="E273">
        <v>7</v>
      </c>
      <c r="F273">
        <v>1</v>
      </c>
      <c r="G273">
        <v>1</v>
      </c>
      <c r="H273">
        <v>0</v>
      </c>
      <c r="I273">
        <v>0</v>
      </c>
      <c r="J273">
        <v>1</v>
      </c>
      <c r="K273">
        <v>0</v>
      </c>
      <c r="L273">
        <v>1</v>
      </c>
      <c r="M273">
        <v>1</v>
      </c>
      <c r="N273">
        <v>1</v>
      </c>
      <c r="O273">
        <v>2</v>
      </c>
      <c r="P273">
        <v>1</v>
      </c>
      <c r="Q273">
        <v>2</v>
      </c>
      <c r="R273">
        <v>0</v>
      </c>
      <c r="S273">
        <v>0</v>
      </c>
      <c r="T273">
        <v>1</v>
      </c>
      <c r="U273">
        <v>0</v>
      </c>
    </row>
    <row r="274" spans="1:21" x14ac:dyDescent="0.25">
      <c r="A274" t="s">
        <v>27</v>
      </c>
      <c r="B274">
        <v>33</v>
      </c>
      <c r="C274">
        <v>12</v>
      </c>
      <c r="D274">
        <v>3</v>
      </c>
      <c r="E274">
        <v>6</v>
      </c>
      <c r="F274">
        <v>3</v>
      </c>
      <c r="G274">
        <v>0</v>
      </c>
      <c r="H274">
        <v>1</v>
      </c>
      <c r="I274">
        <v>3</v>
      </c>
      <c r="J274">
        <v>0</v>
      </c>
      <c r="K274">
        <v>2</v>
      </c>
      <c r="L274">
        <v>2</v>
      </c>
      <c r="M274">
        <v>2</v>
      </c>
      <c r="N274">
        <v>1</v>
      </c>
      <c r="O274">
        <v>1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</row>
    <row r="275" spans="1:21" x14ac:dyDescent="0.25">
      <c r="A275" t="s">
        <v>28</v>
      </c>
      <c r="B275">
        <v>40</v>
      </c>
      <c r="C275">
        <v>16</v>
      </c>
      <c r="D275">
        <v>5</v>
      </c>
      <c r="E275">
        <v>3</v>
      </c>
      <c r="F275">
        <v>3</v>
      </c>
      <c r="G275">
        <v>2</v>
      </c>
      <c r="H275">
        <v>2</v>
      </c>
      <c r="I275">
        <v>0</v>
      </c>
      <c r="J275">
        <v>0</v>
      </c>
      <c r="K275">
        <v>0</v>
      </c>
      <c r="L275">
        <v>1</v>
      </c>
      <c r="M275">
        <v>0</v>
      </c>
      <c r="N275">
        <v>2</v>
      </c>
      <c r="O275">
        <v>0</v>
      </c>
      <c r="P275">
        <v>0</v>
      </c>
      <c r="Q275">
        <v>0</v>
      </c>
      <c r="R275">
        <v>0</v>
      </c>
      <c r="S275">
        <v>1</v>
      </c>
      <c r="T275">
        <v>0</v>
      </c>
      <c r="U275">
        <v>1</v>
      </c>
    </row>
    <row r="276" spans="1:21" x14ac:dyDescent="0.25">
      <c r="A276" t="s">
        <v>29</v>
      </c>
      <c r="B276">
        <v>40</v>
      </c>
      <c r="C276">
        <v>17</v>
      </c>
      <c r="D276">
        <v>5</v>
      </c>
      <c r="E276">
        <v>3</v>
      </c>
      <c r="F276">
        <v>2</v>
      </c>
      <c r="G276">
        <v>1</v>
      </c>
      <c r="H276">
        <v>0</v>
      </c>
      <c r="I276">
        <v>3</v>
      </c>
      <c r="J276">
        <v>1</v>
      </c>
      <c r="K276">
        <v>1</v>
      </c>
      <c r="L276">
        <v>1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1</v>
      </c>
      <c r="S276">
        <v>1</v>
      </c>
      <c r="T276">
        <v>1</v>
      </c>
      <c r="U276">
        <v>0</v>
      </c>
    </row>
    <row r="277" spans="1:21" x14ac:dyDescent="0.25">
      <c r="A277" t="s">
        <v>31</v>
      </c>
      <c r="B277">
        <v>40</v>
      </c>
      <c r="C277">
        <v>8</v>
      </c>
      <c r="D277">
        <v>6</v>
      </c>
      <c r="E277">
        <v>5</v>
      </c>
      <c r="F277">
        <v>4</v>
      </c>
      <c r="G277">
        <v>2</v>
      </c>
      <c r="H277">
        <v>3</v>
      </c>
      <c r="I277">
        <v>2</v>
      </c>
      <c r="J277">
        <v>1</v>
      </c>
      <c r="K277">
        <v>0</v>
      </c>
      <c r="L277">
        <v>0</v>
      </c>
      <c r="M277">
        <v>0</v>
      </c>
      <c r="N277">
        <v>0</v>
      </c>
      <c r="O277">
        <v>1</v>
      </c>
      <c r="P277">
        <v>0</v>
      </c>
      <c r="Q277">
        <v>1</v>
      </c>
      <c r="R277">
        <v>1</v>
      </c>
      <c r="S277">
        <v>1</v>
      </c>
      <c r="T277">
        <v>1</v>
      </c>
      <c r="U277">
        <v>0</v>
      </c>
    </row>
    <row r="278" spans="1:21" x14ac:dyDescent="0.25">
      <c r="B278">
        <f>SUM($B$268:B277)</f>
        <v>389</v>
      </c>
      <c r="C278">
        <f>SUM($B$268:C277)</f>
        <v>519</v>
      </c>
      <c r="D278">
        <f>SUM($B$268:D277)</f>
        <v>565</v>
      </c>
      <c r="E278">
        <f>SUM($B$268:E277)</f>
        <v>602</v>
      </c>
      <c r="F278">
        <f>SUM($B$268:F277)</f>
        <v>627</v>
      </c>
      <c r="G278">
        <f>SUM($B$268:G277)</f>
        <v>641</v>
      </c>
      <c r="H278">
        <f>SUM($B$268:H277)</f>
        <v>657</v>
      </c>
      <c r="I278">
        <f>SUM($B$268:I277)</f>
        <v>668</v>
      </c>
      <c r="J278">
        <f>SUM($B$268:J277)</f>
        <v>674</v>
      </c>
      <c r="K278">
        <f>SUM($B$268:K277)</f>
        <v>679</v>
      </c>
      <c r="L278">
        <f>SUM($B$268:L277)</f>
        <v>685</v>
      </c>
      <c r="M278">
        <f>SUM($B$268:M277)</f>
        <v>689</v>
      </c>
      <c r="N278">
        <f>SUM($B$268:N277)</f>
        <v>694</v>
      </c>
      <c r="O278">
        <f>SUM($B$268:O277)</f>
        <v>700</v>
      </c>
      <c r="P278">
        <f>SUM($B$268:P277)</f>
        <v>702</v>
      </c>
      <c r="Q278">
        <f>SUM($B$268:Q277)</f>
        <v>705</v>
      </c>
      <c r="R278">
        <f>SUM($B$268:R277)</f>
        <v>707</v>
      </c>
      <c r="S278">
        <f>SUM($B$268:S277)</f>
        <v>711</v>
      </c>
      <c r="T278">
        <f>SUM($B$268:T277)</f>
        <v>714</v>
      </c>
      <c r="U278">
        <f>SUM($B$268:U277)</f>
        <v>718</v>
      </c>
    </row>
    <row r="279" spans="1:21" x14ac:dyDescent="0.25">
      <c r="B279">
        <f>B278/($F$58*COUNT(B268:B277))</f>
        <v>0.45232558139534884</v>
      </c>
      <c r="C279">
        <f t="shared" ref="C279:U279" si="32">C278/($F$58*COUNT(C268:C277))</f>
        <v>0.60348837209302331</v>
      </c>
      <c r="D279">
        <f t="shared" si="32"/>
        <v>0.65697674418604646</v>
      </c>
      <c r="E279">
        <f t="shared" si="32"/>
        <v>0.7</v>
      </c>
      <c r="F279">
        <f t="shared" si="32"/>
        <v>0.72906976744186047</v>
      </c>
      <c r="G279">
        <f t="shared" si="32"/>
        <v>0.74534883720930234</v>
      </c>
      <c r="H279">
        <f t="shared" si="32"/>
        <v>0.76395348837209298</v>
      </c>
      <c r="I279">
        <f t="shared" si="32"/>
        <v>0.77674418604651163</v>
      </c>
      <c r="J279">
        <f t="shared" si="32"/>
        <v>0.78372093023255818</v>
      </c>
      <c r="K279">
        <f t="shared" si="32"/>
        <v>0.78953488372093028</v>
      </c>
      <c r="L279">
        <f t="shared" si="32"/>
        <v>0.79651162790697672</v>
      </c>
      <c r="M279">
        <f t="shared" si="32"/>
        <v>0.80116279069767438</v>
      </c>
      <c r="N279">
        <f t="shared" si="32"/>
        <v>0.80697674418604648</v>
      </c>
      <c r="O279">
        <f t="shared" si="32"/>
        <v>0.81395348837209303</v>
      </c>
      <c r="P279">
        <f t="shared" si="32"/>
        <v>0.81627906976744191</v>
      </c>
      <c r="Q279">
        <f t="shared" si="32"/>
        <v>0.81976744186046513</v>
      </c>
      <c r="R279">
        <f t="shared" si="32"/>
        <v>0.8220930232558139</v>
      </c>
      <c r="S279">
        <f t="shared" si="32"/>
        <v>0.82674418604651168</v>
      </c>
      <c r="T279">
        <f t="shared" si="32"/>
        <v>0.83023255813953489</v>
      </c>
      <c r="U279">
        <f t="shared" si="32"/>
        <v>0.83488372093023255</v>
      </c>
    </row>
    <row r="281" spans="1:21" x14ac:dyDescent="0.25">
      <c r="B281">
        <v>900</v>
      </c>
      <c r="C281" t="s">
        <v>46</v>
      </c>
    </row>
    <row r="282" spans="1:21" x14ac:dyDescent="0.25">
      <c r="A282" t="s">
        <v>30</v>
      </c>
      <c r="B282">
        <v>3</v>
      </c>
      <c r="C282" t="s">
        <v>34</v>
      </c>
      <c r="D282">
        <v>258</v>
      </c>
      <c r="E282" t="s">
        <v>20</v>
      </c>
      <c r="F282">
        <v>86</v>
      </c>
    </row>
    <row r="283" spans="1:21" x14ac:dyDescent="0.25">
      <c r="B283" t="s">
        <v>0</v>
      </c>
      <c r="C283" t="s">
        <v>1</v>
      </c>
      <c r="D283" t="s">
        <v>2</v>
      </c>
      <c r="E283" t="s">
        <v>3</v>
      </c>
      <c r="F283" t="s">
        <v>4</v>
      </c>
      <c r="G283" t="s">
        <v>5</v>
      </c>
      <c r="H283" t="s">
        <v>6</v>
      </c>
      <c r="I283" t="s">
        <v>7</v>
      </c>
      <c r="J283" t="s">
        <v>8</v>
      </c>
      <c r="K283" t="s">
        <v>9</v>
      </c>
      <c r="L283" t="s">
        <v>10</v>
      </c>
      <c r="M283" t="s">
        <v>11</v>
      </c>
      <c r="N283" t="s">
        <v>12</v>
      </c>
      <c r="O283" t="s">
        <v>13</v>
      </c>
      <c r="P283" t="s">
        <v>14</v>
      </c>
      <c r="Q283" t="s">
        <v>15</v>
      </c>
      <c r="R283" t="s">
        <v>16</v>
      </c>
      <c r="S283" t="s">
        <v>17</v>
      </c>
      <c r="T283" t="s">
        <v>18</v>
      </c>
      <c r="U283" t="s">
        <v>19</v>
      </c>
    </row>
    <row r="284" spans="1:21" x14ac:dyDescent="0.25">
      <c r="A284" t="s">
        <v>21</v>
      </c>
      <c r="B284">
        <v>32</v>
      </c>
      <c r="C284">
        <v>15</v>
      </c>
      <c r="D284">
        <v>6</v>
      </c>
      <c r="E284">
        <v>6</v>
      </c>
      <c r="F284">
        <v>1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1</v>
      </c>
      <c r="N284">
        <v>0</v>
      </c>
      <c r="O284">
        <v>0</v>
      </c>
      <c r="P284">
        <v>1</v>
      </c>
      <c r="Q284">
        <v>0</v>
      </c>
      <c r="R284">
        <v>0</v>
      </c>
      <c r="S284">
        <v>1</v>
      </c>
      <c r="T284">
        <v>2</v>
      </c>
      <c r="U284">
        <v>0</v>
      </c>
    </row>
    <row r="285" spans="1:21" x14ac:dyDescent="0.25">
      <c r="A285" t="s">
        <v>22</v>
      </c>
      <c r="B285">
        <v>35</v>
      </c>
      <c r="C285">
        <v>15</v>
      </c>
      <c r="D285">
        <v>7</v>
      </c>
      <c r="E285">
        <v>8</v>
      </c>
      <c r="F285">
        <v>1</v>
      </c>
      <c r="G285">
        <v>3</v>
      </c>
      <c r="H285">
        <v>1</v>
      </c>
      <c r="I285">
        <v>1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1</v>
      </c>
      <c r="T285">
        <v>1</v>
      </c>
      <c r="U285">
        <v>0</v>
      </c>
    </row>
    <row r="286" spans="1:21" x14ac:dyDescent="0.25">
      <c r="A286" t="s">
        <v>23</v>
      </c>
      <c r="B286">
        <v>35</v>
      </c>
      <c r="C286">
        <v>15</v>
      </c>
      <c r="D286">
        <v>4</v>
      </c>
      <c r="E286">
        <v>7</v>
      </c>
      <c r="F286">
        <v>2</v>
      </c>
      <c r="G286">
        <v>1</v>
      </c>
      <c r="H286">
        <v>2</v>
      </c>
      <c r="I286">
        <v>1</v>
      </c>
      <c r="J286">
        <v>1</v>
      </c>
      <c r="K286">
        <v>1</v>
      </c>
      <c r="L286">
        <v>0</v>
      </c>
      <c r="M286">
        <v>1</v>
      </c>
      <c r="N286">
        <v>0</v>
      </c>
      <c r="O286">
        <v>0</v>
      </c>
      <c r="P286">
        <v>1</v>
      </c>
      <c r="Q286">
        <v>1</v>
      </c>
      <c r="R286">
        <v>0</v>
      </c>
      <c r="S286">
        <v>0</v>
      </c>
      <c r="T286">
        <v>0</v>
      </c>
      <c r="U286">
        <v>0</v>
      </c>
    </row>
    <row r="287" spans="1:21" x14ac:dyDescent="0.25">
      <c r="A287" t="s">
        <v>24</v>
      </c>
      <c r="B287">
        <v>38</v>
      </c>
      <c r="C287">
        <v>16</v>
      </c>
      <c r="D287">
        <v>5</v>
      </c>
      <c r="E287">
        <v>5</v>
      </c>
      <c r="F287">
        <v>2</v>
      </c>
      <c r="G287">
        <v>2</v>
      </c>
      <c r="H287">
        <v>2</v>
      </c>
      <c r="I287">
        <v>1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2</v>
      </c>
      <c r="P287">
        <v>1</v>
      </c>
      <c r="Q287">
        <v>0</v>
      </c>
      <c r="R287">
        <v>0</v>
      </c>
      <c r="S287">
        <v>0</v>
      </c>
      <c r="T287">
        <v>1</v>
      </c>
      <c r="U287">
        <v>0</v>
      </c>
    </row>
    <row r="288" spans="1:21" x14ac:dyDescent="0.25">
      <c r="A288" t="s">
        <v>25</v>
      </c>
      <c r="B288">
        <v>38</v>
      </c>
      <c r="C288">
        <v>15</v>
      </c>
      <c r="D288">
        <v>6</v>
      </c>
      <c r="E288">
        <v>2</v>
      </c>
      <c r="F288">
        <v>4</v>
      </c>
      <c r="G288">
        <v>3</v>
      </c>
      <c r="H288">
        <v>3</v>
      </c>
      <c r="I288">
        <v>1</v>
      </c>
      <c r="J288">
        <v>1</v>
      </c>
      <c r="K288">
        <v>1</v>
      </c>
      <c r="L288">
        <v>0</v>
      </c>
      <c r="M288">
        <v>1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1</v>
      </c>
    </row>
    <row r="289" spans="1:21" x14ac:dyDescent="0.25">
      <c r="A289" t="s">
        <v>26</v>
      </c>
      <c r="B289">
        <v>34</v>
      </c>
      <c r="C289">
        <v>15</v>
      </c>
      <c r="D289">
        <v>5</v>
      </c>
      <c r="E289">
        <v>3</v>
      </c>
      <c r="F289">
        <v>2</v>
      </c>
      <c r="G289">
        <v>0</v>
      </c>
      <c r="H289">
        <v>1</v>
      </c>
      <c r="I289">
        <v>3</v>
      </c>
      <c r="J289">
        <v>0</v>
      </c>
      <c r="K289">
        <v>0</v>
      </c>
      <c r="L289">
        <v>1</v>
      </c>
      <c r="M289">
        <v>0</v>
      </c>
      <c r="N289">
        <v>0</v>
      </c>
      <c r="O289">
        <v>0</v>
      </c>
      <c r="P289">
        <v>1</v>
      </c>
      <c r="Q289">
        <v>0</v>
      </c>
      <c r="R289">
        <v>1</v>
      </c>
      <c r="S289">
        <v>0</v>
      </c>
      <c r="T289">
        <v>2</v>
      </c>
      <c r="U289">
        <v>0</v>
      </c>
    </row>
    <row r="290" spans="1:21" x14ac:dyDescent="0.25">
      <c r="A290" t="s">
        <v>27</v>
      </c>
      <c r="B290">
        <v>28</v>
      </c>
      <c r="C290">
        <v>16</v>
      </c>
      <c r="D290">
        <v>7</v>
      </c>
      <c r="E290">
        <v>5</v>
      </c>
      <c r="F290">
        <v>5</v>
      </c>
      <c r="G290">
        <v>0</v>
      </c>
      <c r="H290">
        <v>0</v>
      </c>
      <c r="I290">
        <v>2</v>
      </c>
      <c r="J290">
        <v>2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</row>
    <row r="291" spans="1:21" x14ac:dyDescent="0.25">
      <c r="A291" t="s">
        <v>28</v>
      </c>
      <c r="B291">
        <v>44</v>
      </c>
      <c r="C291">
        <v>10</v>
      </c>
      <c r="D291">
        <v>8</v>
      </c>
      <c r="E291">
        <v>0</v>
      </c>
      <c r="F291">
        <v>5</v>
      </c>
      <c r="G291">
        <v>0</v>
      </c>
      <c r="H291">
        <v>0</v>
      </c>
      <c r="I291">
        <v>0</v>
      </c>
      <c r="J291">
        <v>1</v>
      </c>
      <c r="K291">
        <v>0</v>
      </c>
      <c r="L291">
        <v>0</v>
      </c>
      <c r="M291">
        <v>1</v>
      </c>
      <c r="N291">
        <v>0</v>
      </c>
      <c r="O291">
        <v>0</v>
      </c>
      <c r="P291">
        <v>1</v>
      </c>
      <c r="Q291">
        <v>0</v>
      </c>
      <c r="R291">
        <v>1</v>
      </c>
      <c r="S291">
        <v>0</v>
      </c>
      <c r="T291">
        <v>0</v>
      </c>
      <c r="U291">
        <v>0</v>
      </c>
    </row>
    <row r="292" spans="1:21" x14ac:dyDescent="0.25">
      <c r="A292" t="s">
        <v>29</v>
      </c>
      <c r="B292">
        <v>42</v>
      </c>
      <c r="C292">
        <v>10</v>
      </c>
      <c r="D292">
        <v>9</v>
      </c>
      <c r="E292">
        <v>3</v>
      </c>
      <c r="F292">
        <v>1</v>
      </c>
      <c r="G292">
        <v>4</v>
      </c>
      <c r="H292">
        <v>1</v>
      </c>
      <c r="I292">
        <v>1</v>
      </c>
      <c r="J292">
        <v>1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1</v>
      </c>
      <c r="S292">
        <v>0</v>
      </c>
      <c r="T292">
        <v>0</v>
      </c>
      <c r="U292">
        <v>0</v>
      </c>
    </row>
    <row r="293" spans="1:21" x14ac:dyDescent="0.25">
      <c r="A293" t="s">
        <v>31</v>
      </c>
      <c r="B293">
        <v>38</v>
      </c>
      <c r="C293">
        <v>10</v>
      </c>
      <c r="D293">
        <v>5</v>
      </c>
      <c r="E293">
        <v>6</v>
      </c>
      <c r="F293">
        <v>1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1</v>
      </c>
      <c r="N293">
        <v>0</v>
      </c>
      <c r="O293">
        <v>0</v>
      </c>
      <c r="P293">
        <v>1</v>
      </c>
      <c r="Q293">
        <v>0</v>
      </c>
      <c r="R293">
        <v>0</v>
      </c>
      <c r="S293">
        <v>1</v>
      </c>
      <c r="T293">
        <v>2</v>
      </c>
      <c r="U293">
        <v>0</v>
      </c>
    </row>
    <row r="294" spans="1:21" x14ac:dyDescent="0.25">
      <c r="B294">
        <f>SUM($B$284:B293)</f>
        <v>364</v>
      </c>
      <c r="C294">
        <f>SUM($B$284:C293)</f>
        <v>501</v>
      </c>
      <c r="D294">
        <f>SUM($B$284:D293)</f>
        <v>563</v>
      </c>
      <c r="E294">
        <f>SUM($B$284:E293)</f>
        <v>608</v>
      </c>
      <c r="F294">
        <f>SUM($B$284:F293)</f>
        <v>632</v>
      </c>
      <c r="G294">
        <f>SUM($B$284:G293)</f>
        <v>645</v>
      </c>
      <c r="H294">
        <f>SUM($B$284:H293)</f>
        <v>655</v>
      </c>
      <c r="I294">
        <f>SUM($B$284:I293)</f>
        <v>665</v>
      </c>
      <c r="J294">
        <f>SUM($B$284:J293)</f>
        <v>671</v>
      </c>
      <c r="K294">
        <f>SUM($B$284:K293)</f>
        <v>674</v>
      </c>
      <c r="L294">
        <f>SUM($B$284:L293)</f>
        <v>676</v>
      </c>
      <c r="M294">
        <f>SUM($B$284:M293)</f>
        <v>682</v>
      </c>
      <c r="N294">
        <f>SUM($B$284:N293)</f>
        <v>683</v>
      </c>
      <c r="O294">
        <f>SUM($B$284:O293)</f>
        <v>686</v>
      </c>
      <c r="P294">
        <f>SUM($B$284:P293)</f>
        <v>692</v>
      </c>
      <c r="Q294">
        <f>SUM($B$284:Q293)</f>
        <v>693</v>
      </c>
      <c r="R294">
        <f>SUM($B$284:R293)</f>
        <v>696</v>
      </c>
      <c r="S294">
        <f>SUM($B$284:S293)</f>
        <v>699</v>
      </c>
      <c r="T294">
        <f>SUM($B$284:T293)</f>
        <v>707</v>
      </c>
      <c r="U294">
        <f>SUM($B$284:U293)</f>
        <v>708</v>
      </c>
    </row>
    <row r="295" spans="1:21" x14ac:dyDescent="0.25">
      <c r="B295">
        <f>B294/($F$58*COUNT(B284:B293))</f>
        <v>0.42325581395348838</v>
      </c>
      <c r="C295">
        <f t="shared" ref="C295:U295" si="33">C294/($F$58*COUNT(C284:C293))</f>
        <v>0.58255813953488367</v>
      </c>
      <c r="D295">
        <f t="shared" si="33"/>
        <v>0.65465116279069768</v>
      </c>
      <c r="E295">
        <f t="shared" si="33"/>
        <v>0.7069767441860465</v>
      </c>
      <c r="F295">
        <f t="shared" si="33"/>
        <v>0.73488372093023258</v>
      </c>
      <c r="G295">
        <f t="shared" si="33"/>
        <v>0.75</v>
      </c>
      <c r="H295">
        <f t="shared" si="33"/>
        <v>0.76162790697674421</v>
      </c>
      <c r="I295">
        <f t="shared" si="33"/>
        <v>0.77325581395348841</v>
      </c>
      <c r="J295">
        <f t="shared" si="33"/>
        <v>0.78023255813953485</v>
      </c>
      <c r="K295">
        <f t="shared" si="33"/>
        <v>0.78372093023255818</v>
      </c>
      <c r="L295">
        <f t="shared" si="33"/>
        <v>0.78604651162790695</v>
      </c>
      <c r="M295">
        <f t="shared" si="33"/>
        <v>0.7930232558139535</v>
      </c>
      <c r="N295">
        <f t="shared" si="33"/>
        <v>0.79418604651162794</v>
      </c>
      <c r="O295">
        <f t="shared" si="33"/>
        <v>0.79767441860465116</v>
      </c>
      <c r="P295">
        <f t="shared" si="33"/>
        <v>0.8046511627906977</v>
      </c>
      <c r="Q295">
        <f t="shared" si="33"/>
        <v>0.80581395348837215</v>
      </c>
      <c r="R295">
        <f t="shared" si="33"/>
        <v>0.80930232558139537</v>
      </c>
      <c r="S295">
        <f t="shared" si="33"/>
        <v>0.81279069767441858</v>
      </c>
      <c r="T295">
        <f t="shared" si="33"/>
        <v>0.8220930232558139</v>
      </c>
      <c r="U295">
        <f t="shared" si="33"/>
        <v>0.82325581395348835</v>
      </c>
    </row>
    <row r="297" spans="1:21" x14ac:dyDescent="0.25">
      <c r="B297">
        <v>1000</v>
      </c>
      <c r="C297" t="s">
        <v>46</v>
      </c>
    </row>
    <row r="298" spans="1:21" x14ac:dyDescent="0.25">
      <c r="A298" t="s">
        <v>30</v>
      </c>
      <c r="B298">
        <v>3</v>
      </c>
      <c r="C298" t="s">
        <v>34</v>
      </c>
      <c r="D298">
        <v>258</v>
      </c>
      <c r="E298" t="s">
        <v>20</v>
      </c>
      <c r="F298">
        <v>86</v>
      </c>
    </row>
    <row r="299" spans="1:21" x14ac:dyDescent="0.25">
      <c r="B299" t="s">
        <v>0</v>
      </c>
      <c r="C299" t="s">
        <v>1</v>
      </c>
      <c r="D299" t="s">
        <v>2</v>
      </c>
      <c r="E299" t="s">
        <v>3</v>
      </c>
      <c r="F299" t="s">
        <v>4</v>
      </c>
      <c r="G299" t="s">
        <v>5</v>
      </c>
      <c r="H299" t="s">
        <v>6</v>
      </c>
      <c r="I299" t="s">
        <v>7</v>
      </c>
      <c r="J299" t="s">
        <v>8</v>
      </c>
      <c r="K299" t="s">
        <v>9</v>
      </c>
      <c r="L299" t="s">
        <v>10</v>
      </c>
      <c r="M299" t="s">
        <v>11</v>
      </c>
      <c r="N299" t="s">
        <v>12</v>
      </c>
      <c r="O299" t="s">
        <v>13</v>
      </c>
      <c r="P299" t="s">
        <v>14</v>
      </c>
      <c r="Q299" t="s">
        <v>15</v>
      </c>
      <c r="R299" t="s">
        <v>16</v>
      </c>
      <c r="S299" t="s">
        <v>17</v>
      </c>
      <c r="T299" t="s">
        <v>18</v>
      </c>
      <c r="U299" t="s">
        <v>19</v>
      </c>
    </row>
    <row r="300" spans="1:21" x14ac:dyDescent="0.25">
      <c r="A300" t="s">
        <v>21</v>
      </c>
      <c r="B300">
        <v>36</v>
      </c>
      <c r="C300">
        <v>6</v>
      </c>
      <c r="D300">
        <v>7</v>
      </c>
      <c r="E300">
        <v>5</v>
      </c>
      <c r="F300">
        <v>2</v>
      </c>
      <c r="G300">
        <v>3</v>
      </c>
      <c r="H300">
        <v>0</v>
      </c>
      <c r="I300">
        <v>1</v>
      </c>
      <c r="J300">
        <v>1</v>
      </c>
      <c r="K300">
        <v>0</v>
      </c>
      <c r="L300">
        <v>0</v>
      </c>
      <c r="M300">
        <v>1</v>
      </c>
      <c r="N300">
        <v>0</v>
      </c>
      <c r="O300">
        <v>2</v>
      </c>
      <c r="P300">
        <v>0</v>
      </c>
      <c r="Q300">
        <v>1</v>
      </c>
      <c r="R300">
        <v>0</v>
      </c>
      <c r="S300">
        <v>1</v>
      </c>
      <c r="T300">
        <v>0</v>
      </c>
      <c r="U300">
        <v>0</v>
      </c>
    </row>
    <row r="301" spans="1:21" x14ac:dyDescent="0.25">
      <c r="A301" t="s">
        <v>22</v>
      </c>
      <c r="B301">
        <v>37</v>
      </c>
      <c r="C301">
        <v>11</v>
      </c>
      <c r="D301">
        <v>6</v>
      </c>
      <c r="E301">
        <v>5</v>
      </c>
      <c r="F301">
        <v>4</v>
      </c>
      <c r="G301">
        <v>2</v>
      </c>
      <c r="H301">
        <v>1</v>
      </c>
      <c r="I301">
        <v>1</v>
      </c>
      <c r="J301">
        <v>0</v>
      </c>
      <c r="K301">
        <v>1</v>
      </c>
      <c r="L301">
        <v>1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1</v>
      </c>
      <c r="S301">
        <v>0</v>
      </c>
      <c r="T301">
        <v>0</v>
      </c>
      <c r="U301">
        <v>0</v>
      </c>
    </row>
    <row r="302" spans="1:21" x14ac:dyDescent="0.25">
      <c r="A302" t="s">
        <v>23</v>
      </c>
      <c r="B302">
        <v>37</v>
      </c>
      <c r="C302">
        <v>12</v>
      </c>
      <c r="D302">
        <v>2</v>
      </c>
      <c r="E302">
        <v>7</v>
      </c>
      <c r="F302">
        <v>2</v>
      </c>
      <c r="G302">
        <v>2</v>
      </c>
      <c r="H302">
        <v>2</v>
      </c>
      <c r="I302">
        <v>0</v>
      </c>
      <c r="J302">
        <v>0</v>
      </c>
      <c r="K302">
        <v>0</v>
      </c>
      <c r="L302">
        <v>1</v>
      </c>
      <c r="M302">
        <v>2</v>
      </c>
      <c r="N302">
        <v>0</v>
      </c>
      <c r="O302">
        <v>1</v>
      </c>
      <c r="P302">
        <v>1</v>
      </c>
      <c r="Q302">
        <v>0</v>
      </c>
      <c r="R302">
        <v>0</v>
      </c>
      <c r="S302">
        <v>0</v>
      </c>
      <c r="T302">
        <v>0</v>
      </c>
      <c r="U302">
        <v>0</v>
      </c>
    </row>
    <row r="303" spans="1:21" x14ac:dyDescent="0.25">
      <c r="A303" t="s">
        <v>24</v>
      </c>
      <c r="B303">
        <v>35</v>
      </c>
      <c r="C303">
        <v>17</v>
      </c>
      <c r="D303">
        <v>3</v>
      </c>
      <c r="E303">
        <v>2</v>
      </c>
      <c r="F303">
        <v>3</v>
      </c>
      <c r="G303">
        <v>0</v>
      </c>
      <c r="H303">
        <v>1</v>
      </c>
      <c r="I303">
        <v>0</v>
      </c>
      <c r="J303">
        <v>1</v>
      </c>
      <c r="K303">
        <v>0</v>
      </c>
      <c r="L303">
        <v>0</v>
      </c>
      <c r="M303">
        <v>1</v>
      </c>
      <c r="N303">
        <v>0</v>
      </c>
      <c r="O303">
        <v>0</v>
      </c>
      <c r="P303">
        <v>0</v>
      </c>
      <c r="Q303">
        <v>0</v>
      </c>
      <c r="R303">
        <v>1</v>
      </c>
      <c r="S303">
        <v>0</v>
      </c>
      <c r="T303">
        <v>0</v>
      </c>
      <c r="U303">
        <v>0</v>
      </c>
    </row>
    <row r="304" spans="1:21" x14ac:dyDescent="0.25">
      <c r="A304" t="s">
        <v>25</v>
      </c>
      <c r="B304">
        <v>36</v>
      </c>
      <c r="C304">
        <v>19</v>
      </c>
      <c r="D304">
        <v>8</v>
      </c>
      <c r="E304">
        <v>3</v>
      </c>
      <c r="F304">
        <v>0</v>
      </c>
      <c r="G304">
        <v>2</v>
      </c>
      <c r="H304">
        <v>1</v>
      </c>
      <c r="I304">
        <v>1</v>
      </c>
      <c r="J304">
        <v>0</v>
      </c>
      <c r="K304">
        <v>1</v>
      </c>
      <c r="L304">
        <v>0</v>
      </c>
      <c r="M304">
        <v>0</v>
      </c>
      <c r="N304">
        <v>1</v>
      </c>
      <c r="O304">
        <v>0</v>
      </c>
      <c r="P304">
        <v>0</v>
      </c>
      <c r="Q304">
        <v>0</v>
      </c>
      <c r="R304">
        <v>0</v>
      </c>
      <c r="S304">
        <v>1</v>
      </c>
      <c r="T304">
        <v>0</v>
      </c>
      <c r="U304">
        <v>0</v>
      </c>
    </row>
    <row r="305" spans="1:21" x14ac:dyDescent="0.25">
      <c r="A305" t="s">
        <v>26</v>
      </c>
    </row>
    <row r="306" spans="1:21" x14ac:dyDescent="0.25">
      <c r="A306" t="s">
        <v>27</v>
      </c>
    </row>
    <row r="307" spans="1:21" x14ac:dyDescent="0.25">
      <c r="A307" t="s">
        <v>28</v>
      </c>
    </row>
    <row r="308" spans="1:21" x14ac:dyDescent="0.25">
      <c r="A308" t="s">
        <v>29</v>
      </c>
    </row>
    <row r="309" spans="1:21" x14ac:dyDescent="0.25">
      <c r="A309" t="s">
        <v>31</v>
      </c>
    </row>
    <row r="310" spans="1:21" x14ac:dyDescent="0.25">
      <c r="B310">
        <f>SUM($B$300:B309)</f>
        <v>181</v>
      </c>
      <c r="C310">
        <f>SUM($B$300:C309)</f>
        <v>246</v>
      </c>
      <c r="D310">
        <f>SUM($B$300:D309)</f>
        <v>272</v>
      </c>
      <c r="E310">
        <f>SUM($B$300:E309)</f>
        <v>294</v>
      </c>
      <c r="F310">
        <f>SUM($B$300:F309)</f>
        <v>305</v>
      </c>
      <c r="G310">
        <f>SUM($B$300:G309)</f>
        <v>314</v>
      </c>
      <c r="H310">
        <f>SUM($B$300:H309)</f>
        <v>319</v>
      </c>
      <c r="I310">
        <f>SUM($B$300:I309)</f>
        <v>322</v>
      </c>
      <c r="J310">
        <f>SUM($B$300:J309)</f>
        <v>324</v>
      </c>
      <c r="K310">
        <f>SUM($B$300:K309)</f>
        <v>326</v>
      </c>
      <c r="L310">
        <f>SUM($B$300:L309)</f>
        <v>328</v>
      </c>
      <c r="M310">
        <f>SUM($B$300:M309)</f>
        <v>332</v>
      </c>
      <c r="N310">
        <f>SUM($B$300:N309)</f>
        <v>333</v>
      </c>
      <c r="O310">
        <f>SUM($B$300:O309)</f>
        <v>336</v>
      </c>
      <c r="P310">
        <f>SUM($B$300:P309)</f>
        <v>337</v>
      </c>
      <c r="Q310">
        <f>SUM($B$300:Q309)</f>
        <v>338</v>
      </c>
      <c r="R310">
        <f>SUM($B$300:R309)</f>
        <v>340</v>
      </c>
      <c r="S310">
        <f>SUM($B$300:S309)</f>
        <v>342</v>
      </c>
      <c r="T310">
        <f>SUM($B$300:T309)</f>
        <v>342</v>
      </c>
      <c r="U310">
        <f>SUM($B$300:U309)</f>
        <v>342</v>
      </c>
    </row>
    <row r="311" spans="1:21" x14ac:dyDescent="0.25">
      <c r="B311">
        <f>B310/($F$58*COUNT(B300:B309))</f>
        <v>0.42093023255813955</v>
      </c>
      <c r="C311">
        <f t="shared" ref="C311:U311" si="34">C310/($F$58*COUNT(C300:C309))</f>
        <v>0.5720930232558139</v>
      </c>
      <c r="D311">
        <f t="shared" si="34"/>
        <v>0.63255813953488371</v>
      </c>
      <c r="E311">
        <f t="shared" si="34"/>
        <v>0.68372093023255809</v>
      </c>
      <c r="F311">
        <f t="shared" si="34"/>
        <v>0.70930232558139539</v>
      </c>
      <c r="G311">
        <f t="shared" si="34"/>
        <v>0.73023255813953492</v>
      </c>
      <c r="H311">
        <f t="shared" si="34"/>
        <v>0.74186046511627912</v>
      </c>
      <c r="I311">
        <f t="shared" si="34"/>
        <v>0.74883720930232556</v>
      </c>
      <c r="J311">
        <f t="shared" si="34"/>
        <v>0.75348837209302322</v>
      </c>
      <c r="K311">
        <f t="shared" si="34"/>
        <v>0.75813953488372088</v>
      </c>
      <c r="L311">
        <f t="shared" si="34"/>
        <v>0.76279069767441865</v>
      </c>
      <c r="M311">
        <f t="shared" si="34"/>
        <v>0.77209302325581397</v>
      </c>
      <c r="N311">
        <f t="shared" si="34"/>
        <v>0.77441860465116275</v>
      </c>
      <c r="O311">
        <f t="shared" si="34"/>
        <v>0.78139534883720929</v>
      </c>
      <c r="P311">
        <f t="shared" si="34"/>
        <v>0.78372093023255818</v>
      </c>
      <c r="Q311">
        <f t="shared" si="34"/>
        <v>0.78604651162790695</v>
      </c>
      <c r="R311">
        <f t="shared" si="34"/>
        <v>0.79069767441860461</v>
      </c>
      <c r="S311">
        <f t="shared" si="34"/>
        <v>0.79534883720930227</v>
      </c>
      <c r="T311">
        <f t="shared" si="34"/>
        <v>0.79534883720930227</v>
      </c>
      <c r="U311">
        <f t="shared" si="34"/>
        <v>0.79534883720930227</v>
      </c>
    </row>
    <row r="313" spans="1:21" x14ac:dyDescent="0.25">
      <c r="B313">
        <v>1100</v>
      </c>
      <c r="C313" t="s">
        <v>46</v>
      </c>
    </row>
    <row r="314" spans="1:21" x14ac:dyDescent="0.25">
      <c r="A314" t="s">
        <v>30</v>
      </c>
      <c r="B314">
        <v>3</v>
      </c>
      <c r="C314" t="s">
        <v>34</v>
      </c>
      <c r="D314">
        <v>258</v>
      </c>
      <c r="E314" t="s">
        <v>20</v>
      </c>
      <c r="F314">
        <v>86</v>
      </c>
    </row>
    <row r="315" spans="1:21" x14ac:dyDescent="0.25">
      <c r="B315" t="s">
        <v>0</v>
      </c>
      <c r="C315" t="s">
        <v>1</v>
      </c>
      <c r="D315" t="s">
        <v>2</v>
      </c>
      <c r="E315" t="s">
        <v>3</v>
      </c>
      <c r="F315" t="s">
        <v>4</v>
      </c>
      <c r="G315" t="s">
        <v>5</v>
      </c>
      <c r="H315" t="s">
        <v>6</v>
      </c>
      <c r="I315" t="s">
        <v>7</v>
      </c>
      <c r="J315" t="s">
        <v>8</v>
      </c>
      <c r="K315" t="s">
        <v>9</v>
      </c>
      <c r="L315" t="s">
        <v>10</v>
      </c>
      <c r="M315" t="s">
        <v>11</v>
      </c>
      <c r="N315" t="s">
        <v>12</v>
      </c>
      <c r="O315" t="s">
        <v>13</v>
      </c>
      <c r="P315" t="s">
        <v>14</v>
      </c>
      <c r="Q315" t="s">
        <v>15</v>
      </c>
      <c r="R315" t="s">
        <v>16</v>
      </c>
      <c r="S315" t="s">
        <v>17</v>
      </c>
      <c r="T315" t="s">
        <v>18</v>
      </c>
      <c r="U315" t="s">
        <v>19</v>
      </c>
    </row>
    <row r="316" spans="1:21" x14ac:dyDescent="0.25">
      <c r="A316" t="s">
        <v>21</v>
      </c>
      <c r="B316">
        <v>31</v>
      </c>
      <c r="C316">
        <v>13</v>
      </c>
      <c r="D316">
        <v>5</v>
      </c>
      <c r="E316">
        <v>4</v>
      </c>
      <c r="F316">
        <v>5</v>
      </c>
      <c r="G316">
        <v>0</v>
      </c>
      <c r="H316">
        <v>0</v>
      </c>
      <c r="I316">
        <v>1</v>
      </c>
      <c r="J316">
        <v>1</v>
      </c>
      <c r="K316">
        <v>1</v>
      </c>
      <c r="L316">
        <v>0</v>
      </c>
      <c r="M316">
        <v>1</v>
      </c>
      <c r="N316">
        <v>1</v>
      </c>
      <c r="O316">
        <v>0</v>
      </c>
      <c r="P316">
        <v>1</v>
      </c>
      <c r="Q316">
        <v>0</v>
      </c>
      <c r="R316">
        <v>0</v>
      </c>
      <c r="S316">
        <v>0</v>
      </c>
      <c r="T316">
        <v>0</v>
      </c>
      <c r="U316">
        <v>0</v>
      </c>
    </row>
    <row r="317" spans="1:21" x14ac:dyDescent="0.25">
      <c r="A317" t="s">
        <v>22</v>
      </c>
      <c r="B317">
        <v>35</v>
      </c>
      <c r="C317">
        <v>12</v>
      </c>
      <c r="D317">
        <v>6</v>
      </c>
      <c r="E317">
        <v>4</v>
      </c>
      <c r="F317">
        <v>4</v>
      </c>
      <c r="G317">
        <v>1</v>
      </c>
      <c r="H317">
        <v>3</v>
      </c>
      <c r="I317">
        <v>1</v>
      </c>
      <c r="J317">
        <v>2</v>
      </c>
      <c r="K317">
        <v>1</v>
      </c>
      <c r="L317">
        <v>1</v>
      </c>
      <c r="M317">
        <v>1</v>
      </c>
      <c r="N317">
        <v>0</v>
      </c>
      <c r="O317">
        <v>1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</row>
    <row r="318" spans="1:21" x14ac:dyDescent="0.25">
      <c r="A318" t="s">
        <v>23</v>
      </c>
      <c r="B318">
        <v>29</v>
      </c>
      <c r="C318">
        <v>18</v>
      </c>
      <c r="D318">
        <v>8</v>
      </c>
      <c r="E318">
        <v>4</v>
      </c>
      <c r="F318">
        <v>1</v>
      </c>
      <c r="G318">
        <v>2</v>
      </c>
      <c r="H318">
        <v>0</v>
      </c>
      <c r="I318">
        <v>0</v>
      </c>
      <c r="J318">
        <v>2</v>
      </c>
      <c r="K318">
        <v>1</v>
      </c>
      <c r="L318">
        <v>0</v>
      </c>
      <c r="M318">
        <v>1</v>
      </c>
      <c r="N318">
        <v>0</v>
      </c>
      <c r="O318">
        <v>1</v>
      </c>
      <c r="P318">
        <v>0</v>
      </c>
      <c r="Q318">
        <v>1</v>
      </c>
      <c r="R318">
        <v>0</v>
      </c>
      <c r="S318">
        <v>1</v>
      </c>
      <c r="T318">
        <v>0</v>
      </c>
      <c r="U318">
        <v>0</v>
      </c>
    </row>
    <row r="319" spans="1:21" x14ac:dyDescent="0.25">
      <c r="A319" t="s">
        <v>24</v>
      </c>
      <c r="B319">
        <v>40</v>
      </c>
      <c r="C319">
        <v>12</v>
      </c>
      <c r="D319">
        <v>6</v>
      </c>
      <c r="E319">
        <v>4</v>
      </c>
      <c r="F319">
        <v>1</v>
      </c>
      <c r="G319">
        <v>0</v>
      </c>
      <c r="H319">
        <v>1</v>
      </c>
      <c r="I319">
        <v>1</v>
      </c>
      <c r="J319">
        <v>1</v>
      </c>
      <c r="K319">
        <v>1</v>
      </c>
      <c r="L319">
        <v>0</v>
      </c>
      <c r="M319">
        <v>0</v>
      </c>
      <c r="N319">
        <v>0</v>
      </c>
      <c r="O319">
        <v>0</v>
      </c>
      <c r="P319">
        <v>1</v>
      </c>
      <c r="Q319">
        <v>1</v>
      </c>
      <c r="R319">
        <v>0</v>
      </c>
      <c r="S319">
        <v>0</v>
      </c>
      <c r="T319">
        <v>0</v>
      </c>
      <c r="U319">
        <v>1</v>
      </c>
    </row>
    <row r="320" spans="1:21" x14ac:dyDescent="0.25">
      <c r="A320" t="s">
        <v>25</v>
      </c>
    </row>
    <row r="321" spans="1:21" x14ac:dyDescent="0.25">
      <c r="A321" t="s">
        <v>26</v>
      </c>
    </row>
    <row r="322" spans="1:21" x14ac:dyDescent="0.25">
      <c r="A322" t="s">
        <v>27</v>
      </c>
    </row>
    <row r="323" spans="1:21" x14ac:dyDescent="0.25">
      <c r="A323" t="s">
        <v>28</v>
      </c>
    </row>
    <row r="324" spans="1:21" x14ac:dyDescent="0.25">
      <c r="A324" t="s">
        <v>29</v>
      </c>
    </row>
    <row r="325" spans="1:21" x14ac:dyDescent="0.25">
      <c r="A325" t="s">
        <v>31</v>
      </c>
    </row>
    <row r="326" spans="1:21" x14ac:dyDescent="0.25">
      <c r="B326">
        <f>SUM($B$316:B325)</f>
        <v>135</v>
      </c>
      <c r="C326">
        <f>SUM($B$316:C325)</f>
        <v>190</v>
      </c>
      <c r="D326">
        <f>SUM($B$316:D325)</f>
        <v>215</v>
      </c>
      <c r="E326">
        <f>SUM($B$316:E325)</f>
        <v>231</v>
      </c>
      <c r="F326">
        <f>SUM($B$316:F325)</f>
        <v>242</v>
      </c>
      <c r="G326">
        <f>SUM($B$316:G325)</f>
        <v>245</v>
      </c>
      <c r="H326">
        <f>SUM($B$316:H325)</f>
        <v>249</v>
      </c>
      <c r="I326">
        <f>SUM($B$316:I325)</f>
        <v>252</v>
      </c>
      <c r="J326">
        <f>SUM($B$316:J325)</f>
        <v>258</v>
      </c>
      <c r="K326">
        <f>SUM($B$316:K325)</f>
        <v>262</v>
      </c>
      <c r="L326">
        <f>SUM($B$316:L325)</f>
        <v>263</v>
      </c>
      <c r="M326">
        <f>SUM($B$316:M325)</f>
        <v>266</v>
      </c>
      <c r="N326">
        <f>SUM($B$316:N325)</f>
        <v>267</v>
      </c>
      <c r="O326">
        <f>SUM($B$316:O325)</f>
        <v>269</v>
      </c>
      <c r="P326">
        <f>SUM($B$316:P325)</f>
        <v>271</v>
      </c>
      <c r="Q326">
        <f>SUM($B$316:Q325)</f>
        <v>273</v>
      </c>
      <c r="R326">
        <f>SUM($B$316:R325)</f>
        <v>273</v>
      </c>
      <c r="S326">
        <f>SUM($B$316:S325)</f>
        <v>274</v>
      </c>
      <c r="T326">
        <f>SUM($B$316:T325)</f>
        <v>274</v>
      </c>
      <c r="U326">
        <f>SUM($B$316:U325)</f>
        <v>275</v>
      </c>
    </row>
    <row r="327" spans="1:21" x14ac:dyDescent="0.25">
      <c r="B327">
        <f>B326/($F$58*COUNT(B316:B325))</f>
        <v>0.39244186046511625</v>
      </c>
      <c r="C327">
        <f t="shared" ref="C327:U327" si="35">C326/($F$58*COUNT(C316:C325))</f>
        <v>0.55232558139534882</v>
      </c>
      <c r="D327">
        <f t="shared" si="35"/>
        <v>0.625</v>
      </c>
      <c r="E327">
        <f t="shared" si="35"/>
        <v>0.67151162790697672</v>
      </c>
      <c r="F327">
        <f t="shared" si="35"/>
        <v>0.70348837209302328</v>
      </c>
      <c r="G327">
        <f t="shared" si="35"/>
        <v>0.71220930232558144</v>
      </c>
      <c r="H327">
        <f t="shared" si="35"/>
        <v>0.72383720930232553</v>
      </c>
      <c r="I327">
        <f t="shared" si="35"/>
        <v>0.73255813953488369</v>
      </c>
      <c r="J327">
        <f t="shared" si="35"/>
        <v>0.75</v>
      </c>
      <c r="K327">
        <f t="shared" si="35"/>
        <v>0.76162790697674421</v>
      </c>
      <c r="L327">
        <f t="shared" si="35"/>
        <v>0.76453488372093026</v>
      </c>
      <c r="M327">
        <f t="shared" si="35"/>
        <v>0.77325581395348841</v>
      </c>
      <c r="N327">
        <f t="shared" si="35"/>
        <v>0.77616279069767447</v>
      </c>
      <c r="O327">
        <f t="shared" si="35"/>
        <v>0.78197674418604646</v>
      </c>
      <c r="P327">
        <f t="shared" si="35"/>
        <v>0.78779069767441856</v>
      </c>
      <c r="Q327">
        <f t="shared" si="35"/>
        <v>0.79360465116279066</v>
      </c>
      <c r="R327">
        <f t="shared" si="35"/>
        <v>0.79360465116279066</v>
      </c>
      <c r="S327">
        <f t="shared" si="35"/>
        <v>0.79651162790697672</v>
      </c>
      <c r="T327">
        <f t="shared" si="35"/>
        <v>0.79651162790697672</v>
      </c>
      <c r="U327">
        <f t="shared" si="35"/>
        <v>0.79941860465116277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U158"/>
  <sheetViews>
    <sheetView zoomScaleNormal="100" workbookViewId="0"/>
  </sheetViews>
  <sheetFormatPr defaultRowHeight="15" x14ac:dyDescent="0.25"/>
  <sheetData>
    <row r="19" spans="1:21" x14ac:dyDescent="0.25">
      <c r="B19" t="s">
        <v>0</v>
      </c>
      <c r="C19" t="s">
        <v>1</v>
      </c>
      <c r="D19" t="s">
        <v>2</v>
      </c>
      <c r="E19" t="s">
        <v>3</v>
      </c>
      <c r="F19" t="s">
        <v>4</v>
      </c>
      <c r="G19" t="s">
        <v>5</v>
      </c>
      <c r="H19" t="s">
        <v>6</v>
      </c>
      <c r="I19" t="s">
        <v>7</v>
      </c>
      <c r="J19" t="s">
        <v>8</v>
      </c>
      <c r="K19" t="s">
        <v>9</v>
      </c>
      <c r="L19" t="s">
        <v>10</v>
      </c>
      <c r="M19" t="s">
        <v>11</v>
      </c>
      <c r="N19" t="s">
        <v>12</v>
      </c>
      <c r="O19" t="s">
        <v>13</v>
      </c>
      <c r="P19" t="s">
        <v>14</v>
      </c>
      <c r="Q19" t="s">
        <v>15</v>
      </c>
      <c r="R19" t="s">
        <v>16</v>
      </c>
      <c r="S19" t="s">
        <v>17</v>
      </c>
      <c r="T19" t="s">
        <v>18</v>
      </c>
      <c r="U19" t="s">
        <v>19</v>
      </c>
    </row>
    <row r="20" spans="1:21" x14ac:dyDescent="0.25">
      <c r="A20">
        <f>D145</f>
        <v>86</v>
      </c>
      <c r="B20">
        <f>B158*100</f>
        <v>22.441860465116278</v>
      </c>
      <c r="C20">
        <f t="shared" ref="C20:U20" si="0">C158*100</f>
        <v>37.441860465116278</v>
      </c>
      <c r="D20">
        <f t="shared" si="0"/>
        <v>46.511627906976742</v>
      </c>
      <c r="E20">
        <f t="shared" si="0"/>
        <v>53.023255813953483</v>
      </c>
      <c r="F20">
        <f t="shared" si="0"/>
        <v>58.255813953488364</v>
      </c>
      <c r="G20">
        <f t="shared" si="0"/>
        <v>60.8139534883721</v>
      </c>
      <c r="H20">
        <f t="shared" si="0"/>
        <v>64.069767441860463</v>
      </c>
      <c r="I20">
        <f t="shared" si="0"/>
        <v>65.116279069767444</v>
      </c>
      <c r="J20">
        <f t="shared" si="0"/>
        <v>66.162790697674424</v>
      </c>
      <c r="K20">
        <f t="shared" si="0"/>
        <v>66.976744186046517</v>
      </c>
      <c r="L20">
        <f t="shared" si="0"/>
        <v>67.325581395348834</v>
      </c>
      <c r="M20">
        <f t="shared" si="0"/>
        <v>67.441860465116278</v>
      </c>
      <c r="N20">
        <f t="shared" si="0"/>
        <v>67.906976744186039</v>
      </c>
      <c r="O20">
        <f t="shared" si="0"/>
        <v>68.023255813953483</v>
      </c>
      <c r="P20">
        <f t="shared" si="0"/>
        <v>68.255813953488371</v>
      </c>
      <c r="Q20">
        <f t="shared" si="0"/>
        <v>68.488372093023258</v>
      </c>
      <c r="R20">
        <f t="shared" si="0"/>
        <v>68.604651162790702</v>
      </c>
      <c r="S20">
        <f t="shared" si="0"/>
        <v>68.720930232558146</v>
      </c>
      <c r="T20">
        <f t="shared" si="0"/>
        <v>68.83720930232559</v>
      </c>
      <c r="U20">
        <f t="shared" si="0"/>
        <v>68.83720930232559</v>
      </c>
    </row>
    <row r="21" spans="1:21" x14ac:dyDescent="0.25">
      <c r="A21">
        <f>D129</f>
        <v>172</v>
      </c>
      <c r="B21">
        <f>B142*100</f>
        <v>30.348837209302324</v>
      </c>
      <c r="C21">
        <f t="shared" ref="C21:U21" si="1">C142*100</f>
        <v>44.069767441860463</v>
      </c>
      <c r="D21">
        <f t="shared" si="1"/>
        <v>52.79069767441861</v>
      </c>
      <c r="E21">
        <f t="shared" si="1"/>
        <v>59.186046511627907</v>
      </c>
      <c r="F21">
        <f t="shared" si="1"/>
        <v>62.441860465116285</v>
      </c>
      <c r="G21">
        <f t="shared" si="1"/>
        <v>65.116279069767444</v>
      </c>
      <c r="H21">
        <f t="shared" si="1"/>
        <v>66.744186046511629</v>
      </c>
      <c r="I21">
        <f t="shared" si="1"/>
        <v>67.79069767441861</v>
      </c>
      <c r="J21">
        <f t="shared" si="1"/>
        <v>68.83720930232559</v>
      </c>
      <c r="K21">
        <f t="shared" si="1"/>
        <v>69.186046511627907</v>
      </c>
      <c r="L21">
        <f t="shared" si="1"/>
        <v>69.534883720930225</v>
      </c>
      <c r="M21">
        <f t="shared" si="1"/>
        <v>70.465116279069775</v>
      </c>
      <c r="N21">
        <f t="shared" si="1"/>
        <v>70.581395348837205</v>
      </c>
      <c r="O21">
        <f t="shared" si="1"/>
        <v>71.046511627906966</v>
      </c>
      <c r="P21">
        <f t="shared" si="1"/>
        <v>71.16279069767441</v>
      </c>
      <c r="Q21">
        <f t="shared" si="1"/>
        <v>71.395348837209298</v>
      </c>
      <c r="R21">
        <f t="shared" si="1"/>
        <v>71.627906976744185</v>
      </c>
      <c r="S21">
        <f t="shared" si="1"/>
        <v>71.744186046511629</v>
      </c>
      <c r="T21">
        <f t="shared" si="1"/>
        <v>71.860465116279073</v>
      </c>
      <c r="U21">
        <f t="shared" si="1"/>
        <v>71.860465116279073</v>
      </c>
    </row>
    <row r="22" spans="1:21" x14ac:dyDescent="0.25">
      <c r="A22">
        <f>D113</f>
        <v>258</v>
      </c>
      <c r="B22">
        <f>B126*100</f>
        <v>37.906976744186046</v>
      </c>
      <c r="C22">
        <f t="shared" ref="C22:U22" si="2">C126*100</f>
        <v>51.97674418604651</v>
      </c>
      <c r="D22">
        <f t="shared" si="2"/>
        <v>58.95348837209302</v>
      </c>
      <c r="E22">
        <f t="shared" si="2"/>
        <v>64.069767441860463</v>
      </c>
      <c r="F22">
        <f t="shared" si="2"/>
        <v>66.976744186046517</v>
      </c>
      <c r="G22">
        <f t="shared" si="2"/>
        <v>68.604651162790702</v>
      </c>
      <c r="H22">
        <f t="shared" si="2"/>
        <v>70.465116279069775</v>
      </c>
      <c r="I22">
        <f t="shared" si="2"/>
        <v>71.860465116279073</v>
      </c>
      <c r="J22">
        <f t="shared" si="2"/>
        <v>72.906976744186053</v>
      </c>
      <c r="K22">
        <f t="shared" si="2"/>
        <v>73.720930232558132</v>
      </c>
      <c r="L22">
        <f t="shared" si="2"/>
        <v>74.651162790697683</v>
      </c>
      <c r="M22">
        <f t="shared" si="2"/>
        <v>74.767441860465112</v>
      </c>
      <c r="N22">
        <f t="shared" si="2"/>
        <v>75</v>
      </c>
      <c r="O22">
        <f t="shared" si="2"/>
        <v>75.348837209302317</v>
      </c>
      <c r="P22">
        <f t="shared" si="2"/>
        <v>75.581395348837205</v>
      </c>
      <c r="Q22">
        <f t="shared" si="2"/>
        <v>75.697674418604649</v>
      </c>
      <c r="R22">
        <f t="shared" si="2"/>
        <v>75.813953488372093</v>
      </c>
      <c r="S22">
        <f t="shared" si="2"/>
        <v>76.279069767441868</v>
      </c>
      <c r="T22">
        <f t="shared" si="2"/>
        <v>76.395348837209298</v>
      </c>
      <c r="U22">
        <f t="shared" si="2"/>
        <v>76.627906976744185</v>
      </c>
    </row>
    <row r="23" spans="1:21" x14ac:dyDescent="0.25">
      <c r="A23">
        <f>D97</f>
        <v>344</v>
      </c>
      <c r="B23">
        <f>B110*100</f>
        <v>40.697674418604649</v>
      </c>
      <c r="C23">
        <f t="shared" ref="C23:U23" si="3">C110*100</f>
        <v>56.04651162790698</v>
      </c>
      <c r="D23">
        <f t="shared" si="3"/>
        <v>63.488372093023258</v>
      </c>
      <c r="E23">
        <f t="shared" si="3"/>
        <v>68.255813953488371</v>
      </c>
      <c r="F23">
        <f t="shared" si="3"/>
        <v>71.279069767441854</v>
      </c>
      <c r="G23">
        <f t="shared" si="3"/>
        <v>72.441860465116278</v>
      </c>
      <c r="H23">
        <f t="shared" si="3"/>
        <v>73.255813953488371</v>
      </c>
      <c r="I23">
        <f t="shared" si="3"/>
        <v>74.069767441860463</v>
      </c>
      <c r="J23">
        <f t="shared" si="3"/>
        <v>74.651162790697683</v>
      </c>
      <c r="K23">
        <f t="shared" si="3"/>
        <v>75.232558139534888</v>
      </c>
      <c r="L23">
        <f t="shared" si="3"/>
        <v>76.162790697674424</v>
      </c>
      <c r="M23">
        <f t="shared" si="3"/>
        <v>76.860465116279073</v>
      </c>
      <c r="N23">
        <f t="shared" si="3"/>
        <v>77.325581395348848</v>
      </c>
      <c r="O23">
        <f t="shared" si="3"/>
        <v>77.79069767441861</v>
      </c>
      <c r="P23">
        <f t="shared" si="3"/>
        <v>78.023255813953483</v>
      </c>
      <c r="Q23">
        <f t="shared" si="3"/>
        <v>78.255813953488371</v>
      </c>
      <c r="R23">
        <f t="shared" si="3"/>
        <v>78.488372093023244</v>
      </c>
      <c r="S23">
        <f t="shared" si="3"/>
        <v>78.720930232558146</v>
      </c>
      <c r="T23">
        <f t="shared" si="3"/>
        <v>78.953488372093034</v>
      </c>
      <c r="U23">
        <f t="shared" si="3"/>
        <v>79.302325581395351</v>
      </c>
    </row>
    <row r="24" spans="1:21" x14ac:dyDescent="0.25">
      <c r="A24">
        <f>D81</f>
        <v>430</v>
      </c>
      <c r="B24">
        <f>B94*100</f>
        <v>42.790697674418603</v>
      </c>
      <c r="C24">
        <f t="shared" ref="C24:U24" si="4">C94*100</f>
        <v>58.372093023255815</v>
      </c>
      <c r="D24">
        <f t="shared" si="4"/>
        <v>65.581395348837219</v>
      </c>
      <c r="E24">
        <f t="shared" si="4"/>
        <v>69.186046511627907</v>
      </c>
      <c r="F24">
        <f t="shared" si="4"/>
        <v>72.093023255813947</v>
      </c>
      <c r="G24">
        <f t="shared" si="4"/>
        <v>74.651162790697683</v>
      </c>
      <c r="H24">
        <f t="shared" si="4"/>
        <v>75.348837209302317</v>
      </c>
      <c r="I24">
        <f t="shared" si="4"/>
        <v>76.395348837209298</v>
      </c>
      <c r="J24">
        <f t="shared" si="4"/>
        <v>76.976744186046503</v>
      </c>
      <c r="K24">
        <f t="shared" si="4"/>
        <v>78.255813953488371</v>
      </c>
      <c r="L24">
        <f t="shared" si="4"/>
        <v>78.604651162790702</v>
      </c>
      <c r="M24">
        <f t="shared" si="4"/>
        <v>79.302325581395351</v>
      </c>
      <c r="N24">
        <f t="shared" si="4"/>
        <v>79.418604651162795</v>
      </c>
      <c r="O24">
        <f t="shared" si="4"/>
        <v>80</v>
      </c>
      <c r="P24">
        <f t="shared" si="4"/>
        <v>80.348837209302332</v>
      </c>
      <c r="Q24">
        <f t="shared" si="4"/>
        <v>80.348837209302332</v>
      </c>
      <c r="R24">
        <f t="shared" si="4"/>
        <v>80.813953488372093</v>
      </c>
      <c r="S24">
        <f t="shared" si="4"/>
        <v>81.04651162790698</v>
      </c>
      <c r="T24">
        <f t="shared" si="4"/>
        <v>81.395348837209298</v>
      </c>
      <c r="U24">
        <f t="shared" si="4"/>
        <v>81.627906976744185</v>
      </c>
    </row>
    <row r="25" spans="1:21" x14ac:dyDescent="0.25">
      <c r="A25">
        <f>D65</f>
        <v>516</v>
      </c>
      <c r="B25">
        <f>B78*100</f>
        <v>46.97674418604651</v>
      </c>
      <c r="C25">
        <f t="shared" ref="C25:U25" si="5">C78*100</f>
        <v>60.8139534883721</v>
      </c>
      <c r="D25">
        <f t="shared" si="5"/>
        <v>68.488372093023258</v>
      </c>
      <c r="E25">
        <f t="shared" si="5"/>
        <v>72.325581395348834</v>
      </c>
      <c r="F25">
        <f t="shared" si="5"/>
        <v>74.651162790697683</v>
      </c>
      <c r="G25">
        <f t="shared" si="5"/>
        <v>76.04651162790698</v>
      </c>
      <c r="H25">
        <f t="shared" si="5"/>
        <v>77.558139534883722</v>
      </c>
      <c r="I25">
        <f t="shared" si="5"/>
        <v>78.372093023255815</v>
      </c>
      <c r="J25">
        <f t="shared" si="5"/>
        <v>79.069767441860463</v>
      </c>
      <c r="K25">
        <f t="shared" si="5"/>
        <v>79.767441860465112</v>
      </c>
      <c r="L25">
        <f t="shared" si="5"/>
        <v>80.697674418604649</v>
      </c>
      <c r="M25">
        <f t="shared" si="5"/>
        <v>81.04651162790698</v>
      </c>
      <c r="N25">
        <f t="shared" si="5"/>
        <v>81.395348837209298</v>
      </c>
      <c r="O25">
        <f t="shared" si="5"/>
        <v>81.627906976744185</v>
      </c>
      <c r="P25">
        <f t="shared" si="5"/>
        <v>82.20930232558139</v>
      </c>
      <c r="Q25">
        <f t="shared" si="5"/>
        <v>82.325581395348834</v>
      </c>
      <c r="R25">
        <f t="shared" si="5"/>
        <v>82.790697674418595</v>
      </c>
      <c r="S25">
        <f t="shared" si="5"/>
        <v>82.906976744186039</v>
      </c>
      <c r="T25">
        <f t="shared" si="5"/>
        <v>83.023255813953483</v>
      </c>
      <c r="U25">
        <f t="shared" si="5"/>
        <v>83.023255813953483</v>
      </c>
    </row>
    <row r="26" spans="1:21" x14ac:dyDescent="0.25">
      <c r="A26">
        <f>D49</f>
        <v>602</v>
      </c>
      <c r="B26">
        <f>B62*100</f>
        <v>47.790697674418603</v>
      </c>
      <c r="C26">
        <f t="shared" ref="C26:U26" si="6">C62*100</f>
        <v>61.511627906976742</v>
      </c>
      <c r="D26">
        <f t="shared" si="6"/>
        <v>68.255813953488371</v>
      </c>
      <c r="E26">
        <f t="shared" si="6"/>
        <v>71.860465116279073</v>
      </c>
      <c r="F26">
        <f t="shared" si="6"/>
        <v>73.95348837209302</v>
      </c>
      <c r="G26">
        <f t="shared" si="6"/>
        <v>75.581395348837205</v>
      </c>
      <c r="H26">
        <f t="shared" si="6"/>
        <v>78.720930232558146</v>
      </c>
      <c r="I26">
        <f t="shared" si="6"/>
        <v>79.534883720930225</v>
      </c>
      <c r="J26">
        <f t="shared" si="6"/>
        <v>80</v>
      </c>
      <c r="K26">
        <f t="shared" si="6"/>
        <v>80.348837209302332</v>
      </c>
      <c r="L26">
        <f t="shared" si="6"/>
        <v>81.511627906976742</v>
      </c>
      <c r="M26">
        <f t="shared" si="6"/>
        <v>82.093023255813961</v>
      </c>
      <c r="N26">
        <f t="shared" si="6"/>
        <v>82.441860465116278</v>
      </c>
      <c r="O26">
        <f t="shared" si="6"/>
        <v>83.255813953488371</v>
      </c>
      <c r="P26">
        <f t="shared" si="6"/>
        <v>83.604651162790702</v>
      </c>
      <c r="Q26">
        <f t="shared" si="6"/>
        <v>83.837209302325576</v>
      </c>
      <c r="R26">
        <f t="shared" si="6"/>
        <v>84.186046511627907</v>
      </c>
      <c r="S26">
        <f t="shared" si="6"/>
        <v>84.534883720930225</v>
      </c>
      <c r="T26">
        <f t="shared" si="6"/>
        <v>84.767441860465127</v>
      </c>
      <c r="U26">
        <f t="shared" si="6"/>
        <v>84.883720930232556</v>
      </c>
    </row>
    <row r="27" spans="1:21" x14ac:dyDescent="0.25">
      <c r="A27">
        <f>D33</f>
        <v>688</v>
      </c>
      <c r="B27">
        <f>B46*100</f>
        <v>51.046511627906973</v>
      </c>
      <c r="C27">
        <f t="shared" ref="C27:U27" si="7">C46*100</f>
        <v>64.767441860465112</v>
      </c>
      <c r="D27">
        <f t="shared" si="7"/>
        <v>70.465116279069775</v>
      </c>
      <c r="E27">
        <f t="shared" si="7"/>
        <v>74.651162790697683</v>
      </c>
      <c r="F27">
        <f t="shared" si="7"/>
        <v>76.744186046511629</v>
      </c>
      <c r="G27">
        <f t="shared" si="7"/>
        <v>78.488372093023244</v>
      </c>
      <c r="H27">
        <f t="shared" si="7"/>
        <v>79.534883720930225</v>
      </c>
      <c r="I27">
        <f t="shared" si="7"/>
        <v>80.465116279069775</v>
      </c>
      <c r="J27">
        <f t="shared" si="7"/>
        <v>81.16279069767441</v>
      </c>
      <c r="K27">
        <f t="shared" si="7"/>
        <v>81.744186046511629</v>
      </c>
      <c r="L27">
        <f t="shared" si="7"/>
        <v>82.558139534883722</v>
      </c>
      <c r="M27">
        <f t="shared" si="7"/>
        <v>82.790697674418595</v>
      </c>
      <c r="N27">
        <f t="shared" si="7"/>
        <v>83.023255813953483</v>
      </c>
      <c r="O27">
        <f t="shared" si="7"/>
        <v>83.255813953488371</v>
      </c>
      <c r="P27">
        <f t="shared" si="7"/>
        <v>83.720930232558146</v>
      </c>
      <c r="Q27">
        <f t="shared" si="7"/>
        <v>84.767441860465127</v>
      </c>
      <c r="R27">
        <f t="shared" si="7"/>
        <v>85.348837209302332</v>
      </c>
      <c r="S27">
        <f t="shared" si="7"/>
        <v>85.465116279069761</v>
      </c>
      <c r="T27">
        <f t="shared" si="7"/>
        <v>85.581395348837205</v>
      </c>
      <c r="U27">
        <f t="shared" si="7"/>
        <v>86.279069767441868</v>
      </c>
    </row>
    <row r="28" spans="1:21" x14ac:dyDescent="0.25">
      <c r="A28">
        <v>774</v>
      </c>
      <c r="B28">
        <f>DimensionSensitivity!C26</f>
        <v>53.139534883720927</v>
      </c>
      <c r="C28">
        <f>DimensionSensitivity!D26</f>
        <v>65.465116279069775</v>
      </c>
      <c r="D28">
        <f>DimensionSensitivity!E26</f>
        <v>71.279069767441854</v>
      </c>
      <c r="E28">
        <f>DimensionSensitivity!F26</f>
        <v>75.813953488372093</v>
      </c>
      <c r="F28">
        <f>DimensionSensitivity!G26</f>
        <v>77.906976744186053</v>
      </c>
      <c r="G28">
        <f>DimensionSensitivity!H26</f>
        <v>79.651162790697668</v>
      </c>
      <c r="H28">
        <f>DimensionSensitivity!I26</f>
        <v>81.04651162790698</v>
      </c>
      <c r="I28">
        <f>DimensionSensitivity!J26</f>
        <v>81.860465116279073</v>
      </c>
      <c r="J28">
        <f>DimensionSensitivity!K26</f>
        <v>82.20930232558139</v>
      </c>
      <c r="K28">
        <f>DimensionSensitivity!L26</f>
        <v>83.372093023255815</v>
      </c>
      <c r="L28">
        <f>DimensionSensitivity!M26</f>
        <v>84.069767441860463</v>
      </c>
      <c r="M28">
        <f>DimensionSensitivity!N26</f>
        <v>84.651162790697683</v>
      </c>
      <c r="N28">
        <f>DimensionSensitivity!O26</f>
        <v>85</v>
      </c>
      <c r="O28">
        <f>DimensionSensitivity!P26</f>
        <v>85.348837209302332</v>
      </c>
      <c r="P28">
        <f>DimensionSensitivity!Q26</f>
        <v>85.465116279069761</v>
      </c>
      <c r="Q28">
        <f>DimensionSensitivity!R26</f>
        <v>85.697674418604649</v>
      </c>
      <c r="R28">
        <f>DimensionSensitivity!S26</f>
        <v>86.04651162790698</v>
      </c>
      <c r="S28">
        <f>DimensionSensitivity!T26</f>
        <v>86.279069767441868</v>
      </c>
      <c r="T28">
        <f>DimensionSensitivity!U26</f>
        <v>86.627906976744185</v>
      </c>
      <c r="U28">
        <f>DimensionSensitivity!V26</f>
        <v>86.976744186046503</v>
      </c>
    </row>
    <row r="30" spans="1:21" x14ac:dyDescent="0.25">
      <c r="A30" t="s">
        <v>32</v>
      </c>
    </row>
    <row r="31" spans="1:21" x14ac:dyDescent="0.25">
      <c r="A31" t="s">
        <v>47</v>
      </c>
      <c r="B31">
        <v>9</v>
      </c>
      <c r="C31" t="s">
        <v>34</v>
      </c>
      <c r="D31">
        <v>775</v>
      </c>
      <c r="E31" t="s">
        <v>20</v>
      </c>
      <c r="F31">
        <v>86</v>
      </c>
    </row>
    <row r="33" spans="1:21" x14ac:dyDescent="0.25">
      <c r="A33" t="s">
        <v>47</v>
      </c>
      <c r="B33">
        <v>8</v>
      </c>
      <c r="C33" t="s">
        <v>34</v>
      </c>
      <c r="D33">
        <v>688</v>
      </c>
      <c r="E33" t="s">
        <v>20</v>
      </c>
      <c r="F33">
        <v>86</v>
      </c>
    </row>
    <row r="34" spans="1:21" x14ac:dyDescent="0.25">
      <c r="B34" t="s">
        <v>0</v>
      </c>
      <c r="C34" t="s">
        <v>1</v>
      </c>
      <c r="D34" t="s">
        <v>2</v>
      </c>
      <c r="E34" t="s">
        <v>3</v>
      </c>
      <c r="F34" t="s">
        <v>4</v>
      </c>
      <c r="G34" t="s">
        <v>5</v>
      </c>
      <c r="H34" t="s">
        <v>6</v>
      </c>
      <c r="I34" t="s">
        <v>7</v>
      </c>
      <c r="J34" t="s">
        <v>8</v>
      </c>
      <c r="K34" t="s">
        <v>9</v>
      </c>
      <c r="L34" t="s">
        <v>10</v>
      </c>
      <c r="M34" t="s">
        <v>11</v>
      </c>
      <c r="N34" t="s">
        <v>12</v>
      </c>
      <c r="O34" t="s">
        <v>13</v>
      </c>
      <c r="P34" t="s">
        <v>14</v>
      </c>
      <c r="Q34" t="s">
        <v>15</v>
      </c>
      <c r="R34" t="s">
        <v>16</v>
      </c>
      <c r="S34" t="s">
        <v>17</v>
      </c>
      <c r="T34" t="s">
        <v>18</v>
      </c>
      <c r="U34" t="s">
        <v>19</v>
      </c>
    </row>
    <row r="35" spans="1:21" x14ac:dyDescent="0.25">
      <c r="A35" t="s">
        <v>21</v>
      </c>
      <c r="B35">
        <v>48</v>
      </c>
      <c r="C35">
        <v>13</v>
      </c>
      <c r="D35">
        <v>3</v>
      </c>
      <c r="E35">
        <v>0</v>
      </c>
      <c r="F35">
        <v>3</v>
      </c>
      <c r="G35">
        <v>0</v>
      </c>
      <c r="H35">
        <v>0</v>
      </c>
      <c r="I35">
        <v>0</v>
      </c>
      <c r="J35">
        <v>0</v>
      </c>
      <c r="K35">
        <v>0</v>
      </c>
      <c r="L35">
        <v>1</v>
      </c>
      <c r="M35">
        <v>2</v>
      </c>
      <c r="N35">
        <v>0</v>
      </c>
      <c r="O35">
        <v>0</v>
      </c>
      <c r="P35">
        <v>1</v>
      </c>
      <c r="Q35">
        <v>2</v>
      </c>
      <c r="R35">
        <v>1</v>
      </c>
      <c r="S35">
        <v>1</v>
      </c>
      <c r="T35">
        <v>0</v>
      </c>
      <c r="U35">
        <v>0</v>
      </c>
    </row>
    <row r="36" spans="1:21" x14ac:dyDescent="0.25">
      <c r="A36" t="s">
        <v>22</v>
      </c>
      <c r="B36">
        <v>43</v>
      </c>
      <c r="C36">
        <v>15</v>
      </c>
      <c r="D36">
        <v>4</v>
      </c>
      <c r="E36">
        <v>2</v>
      </c>
      <c r="F36">
        <v>1</v>
      </c>
      <c r="G36">
        <v>1</v>
      </c>
      <c r="H36">
        <v>0</v>
      </c>
      <c r="I36">
        <v>3</v>
      </c>
      <c r="J36">
        <v>0</v>
      </c>
      <c r="K36">
        <v>2</v>
      </c>
      <c r="L36">
        <v>1</v>
      </c>
      <c r="M36">
        <v>0</v>
      </c>
      <c r="N36">
        <v>0</v>
      </c>
      <c r="O36">
        <v>1</v>
      </c>
      <c r="P36">
        <v>1</v>
      </c>
      <c r="Q36">
        <v>2</v>
      </c>
      <c r="R36">
        <v>0</v>
      </c>
      <c r="S36">
        <v>0</v>
      </c>
      <c r="T36">
        <v>0</v>
      </c>
      <c r="U36">
        <v>0</v>
      </c>
    </row>
    <row r="37" spans="1:21" x14ac:dyDescent="0.25">
      <c r="A37" t="s">
        <v>23</v>
      </c>
      <c r="B37">
        <v>43</v>
      </c>
      <c r="C37">
        <v>7</v>
      </c>
      <c r="D37">
        <v>7</v>
      </c>
      <c r="E37">
        <v>4</v>
      </c>
      <c r="F37">
        <v>2</v>
      </c>
      <c r="G37">
        <v>3</v>
      </c>
      <c r="H37">
        <v>1</v>
      </c>
      <c r="I37">
        <v>2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</v>
      </c>
    </row>
    <row r="38" spans="1:21" x14ac:dyDescent="0.25">
      <c r="A38" t="s">
        <v>24</v>
      </c>
      <c r="B38">
        <v>41</v>
      </c>
      <c r="C38">
        <v>11</v>
      </c>
      <c r="D38">
        <v>7</v>
      </c>
      <c r="E38">
        <v>6</v>
      </c>
      <c r="F38">
        <v>1</v>
      </c>
      <c r="G38">
        <v>2</v>
      </c>
      <c r="H38">
        <v>0</v>
      </c>
      <c r="I38">
        <v>2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1</v>
      </c>
      <c r="U38">
        <v>1</v>
      </c>
    </row>
    <row r="39" spans="1:21" x14ac:dyDescent="0.25">
      <c r="A39" t="s">
        <v>25</v>
      </c>
      <c r="B39">
        <v>54</v>
      </c>
      <c r="C39">
        <v>9</v>
      </c>
      <c r="D39">
        <v>5</v>
      </c>
      <c r="E39">
        <v>3</v>
      </c>
      <c r="F39">
        <v>0</v>
      </c>
      <c r="G39">
        <v>1</v>
      </c>
      <c r="H39">
        <v>0</v>
      </c>
      <c r="I39">
        <v>0</v>
      </c>
      <c r="J39">
        <v>1</v>
      </c>
      <c r="K39">
        <v>1</v>
      </c>
      <c r="L39">
        <v>1</v>
      </c>
      <c r="M39">
        <v>0</v>
      </c>
      <c r="N39">
        <v>0</v>
      </c>
      <c r="O39">
        <v>0</v>
      </c>
      <c r="P39">
        <v>1</v>
      </c>
      <c r="Q39">
        <v>0</v>
      </c>
      <c r="R39">
        <v>1</v>
      </c>
      <c r="S39">
        <v>0</v>
      </c>
      <c r="T39">
        <v>0</v>
      </c>
      <c r="U39">
        <v>2</v>
      </c>
    </row>
    <row r="40" spans="1:21" x14ac:dyDescent="0.25">
      <c r="A40" t="s">
        <v>26</v>
      </c>
      <c r="B40">
        <v>36</v>
      </c>
      <c r="C40">
        <v>13</v>
      </c>
      <c r="D40">
        <v>7</v>
      </c>
      <c r="E40">
        <v>4</v>
      </c>
      <c r="F40">
        <v>2</v>
      </c>
      <c r="G40">
        <v>3</v>
      </c>
      <c r="H40">
        <v>1</v>
      </c>
      <c r="I40">
        <v>0</v>
      </c>
      <c r="J40">
        <v>0</v>
      </c>
      <c r="K40">
        <v>0</v>
      </c>
      <c r="L40">
        <v>1</v>
      </c>
      <c r="M40">
        <v>0</v>
      </c>
      <c r="N40">
        <v>2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2</v>
      </c>
    </row>
    <row r="41" spans="1:21" x14ac:dyDescent="0.25">
      <c r="A41" t="s">
        <v>27</v>
      </c>
      <c r="B41">
        <v>31</v>
      </c>
      <c r="C41">
        <v>14</v>
      </c>
      <c r="D41">
        <v>7</v>
      </c>
      <c r="E41">
        <v>5</v>
      </c>
      <c r="F41">
        <v>5</v>
      </c>
      <c r="G41">
        <v>0</v>
      </c>
      <c r="H41">
        <v>0</v>
      </c>
      <c r="I41">
        <v>0</v>
      </c>
      <c r="J41">
        <v>1</v>
      </c>
      <c r="K41">
        <v>1</v>
      </c>
      <c r="L41">
        <v>1</v>
      </c>
      <c r="M41">
        <v>0</v>
      </c>
      <c r="N41">
        <v>0</v>
      </c>
      <c r="O41">
        <v>0</v>
      </c>
      <c r="P41">
        <v>0</v>
      </c>
      <c r="Q41">
        <v>2</v>
      </c>
      <c r="R41">
        <v>1</v>
      </c>
      <c r="S41">
        <v>0</v>
      </c>
      <c r="T41">
        <v>0</v>
      </c>
      <c r="U41">
        <v>0</v>
      </c>
    </row>
    <row r="42" spans="1:21" x14ac:dyDescent="0.25">
      <c r="A42" t="s">
        <v>28</v>
      </c>
      <c r="B42">
        <v>49</v>
      </c>
      <c r="C42">
        <v>11</v>
      </c>
      <c r="D42">
        <v>3</v>
      </c>
      <c r="E42">
        <v>2</v>
      </c>
      <c r="F42">
        <v>1</v>
      </c>
      <c r="G42">
        <v>3</v>
      </c>
      <c r="H42">
        <v>2</v>
      </c>
      <c r="I42">
        <v>1</v>
      </c>
      <c r="J42">
        <v>2</v>
      </c>
      <c r="K42">
        <v>1</v>
      </c>
      <c r="L42">
        <v>0</v>
      </c>
      <c r="M42">
        <v>0</v>
      </c>
      <c r="N42">
        <v>0</v>
      </c>
      <c r="O42">
        <v>0</v>
      </c>
      <c r="P42">
        <v>0</v>
      </c>
      <c r="Q42">
        <v>1</v>
      </c>
      <c r="R42">
        <v>1</v>
      </c>
      <c r="S42">
        <v>0</v>
      </c>
      <c r="T42">
        <v>0</v>
      </c>
      <c r="U42">
        <v>0</v>
      </c>
    </row>
    <row r="43" spans="1:21" x14ac:dyDescent="0.25">
      <c r="A43" t="s">
        <v>29</v>
      </c>
      <c r="B43">
        <v>48</v>
      </c>
      <c r="C43">
        <v>11</v>
      </c>
      <c r="D43">
        <v>5</v>
      </c>
      <c r="E43">
        <v>4</v>
      </c>
      <c r="F43">
        <v>1</v>
      </c>
      <c r="G43">
        <v>0</v>
      </c>
      <c r="H43">
        <v>3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1</v>
      </c>
      <c r="P43">
        <v>0</v>
      </c>
      <c r="Q43">
        <v>1</v>
      </c>
      <c r="R43">
        <v>1</v>
      </c>
      <c r="S43">
        <v>0</v>
      </c>
      <c r="T43">
        <v>0</v>
      </c>
      <c r="U43">
        <v>0</v>
      </c>
    </row>
    <row r="44" spans="1:21" x14ac:dyDescent="0.25">
      <c r="A44" t="s">
        <v>31</v>
      </c>
      <c r="B44">
        <v>46</v>
      </c>
      <c r="C44">
        <v>14</v>
      </c>
      <c r="D44">
        <v>1</v>
      </c>
      <c r="E44">
        <v>6</v>
      </c>
      <c r="F44">
        <v>2</v>
      </c>
      <c r="G44">
        <v>2</v>
      </c>
      <c r="H44">
        <v>2</v>
      </c>
      <c r="I44">
        <v>0</v>
      </c>
      <c r="J44">
        <v>0</v>
      </c>
      <c r="K44">
        <v>0</v>
      </c>
      <c r="L44">
        <v>2</v>
      </c>
      <c r="M44">
        <v>0</v>
      </c>
      <c r="N44">
        <v>0</v>
      </c>
      <c r="O44">
        <v>0</v>
      </c>
      <c r="P44">
        <v>1</v>
      </c>
      <c r="Q44">
        <v>1</v>
      </c>
      <c r="R44">
        <v>0</v>
      </c>
      <c r="S44">
        <v>0</v>
      </c>
      <c r="T44">
        <v>0</v>
      </c>
      <c r="U44">
        <v>0</v>
      </c>
    </row>
    <row r="45" spans="1:21" x14ac:dyDescent="0.25">
      <c r="B45">
        <f>SUM($B$35:B44)</f>
        <v>439</v>
      </c>
      <c r="C45">
        <f>SUM($B$35:C44)</f>
        <v>557</v>
      </c>
      <c r="D45">
        <f>SUM($B$35:D44)</f>
        <v>606</v>
      </c>
      <c r="E45">
        <f>SUM($B$35:E44)</f>
        <v>642</v>
      </c>
      <c r="F45">
        <f>SUM($B$35:F44)</f>
        <v>660</v>
      </c>
      <c r="G45">
        <f>SUM($B$35:G44)</f>
        <v>675</v>
      </c>
      <c r="H45">
        <f>SUM($B$35:H44)</f>
        <v>684</v>
      </c>
      <c r="I45">
        <f>SUM($B$35:I44)</f>
        <v>692</v>
      </c>
      <c r="J45">
        <f>SUM($B$35:J44)</f>
        <v>698</v>
      </c>
      <c r="K45">
        <f>SUM($B$35:K44)</f>
        <v>703</v>
      </c>
      <c r="L45">
        <f>SUM($B$35:L44)</f>
        <v>710</v>
      </c>
      <c r="M45">
        <f>SUM($B$35:M44)</f>
        <v>712</v>
      </c>
      <c r="N45">
        <f>SUM($B$35:N44)</f>
        <v>714</v>
      </c>
      <c r="O45">
        <f>SUM($B$35:O44)</f>
        <v>716</v>
      </c>
      <c r="P45">
        <f>SUM($B$35:P44)</f>
        <v>720</v>
      </c>
      <c r="Q45">
        <f>SUM($B$35:Q44)</f>
        <v>729</v>
      </c>
      <c r="R45">
        <f>SUM($B$35:R44)</f>
        <v>734</v>
      </c>
      <c r="S45">
        <f>SUM($B$35:S44)</f>
        <v>735</v>
      </c>
      <c r="T45">
        <f>SUM($B$35:T44)</f>
        <v>736</v>
      </c>
      <c r="U45">
        <f>SUM($B$35:U44)</f>
        <v>742</v>
      </c>
    </row>
    <row r="46" spans="1:21" x14ac:dyDescent="0.25">
      <c r="B46">
        <f>B45/($F$33*COUNT(B35:B44))</f>
        <v>0.51046511627906976</v>
      </c>
      <c r="C46">
        <f t="shared" ref="C46:U46" si="8">C45/($F$33*COUNT(C35:C44))</f>
        <v>0.64767441860465114</v>
      </c>
      <c r="D46">
        <f t="shared" si="8"/>
        <v>0.70465116279069773</v>
      </c>
      <c r="E46">
        <f t="shared" si="8"/>
        <v>0.74651162790697678</v>
      </c>
      <c r="F46">
        <f t="shared" si="8"/>
        <v>0.76744186046511631</v>
      </c>
      <c r="G46">
        <f t="shared" si="8"/>
        <v>0.78488372093023251</v>
      </c>
      <c r="H46">
        <f t="shared" si="8"/>
        <v>0.79534883720930227</v>
      </c>
      <c r="I46">
        <f t="shared" si="8"/>
        <v>0.8046511627906977</v>
      </c>
      <c r="J46">
        <f t="shared" si="8"/>
        <v>0.81162790697674414</v>
      </c>
      <c r="K46">
        <f t="shared" si="8"/>
        <v>0.81744186046511624</v>
      </c>
      <c r="L46">
        <f t="shared" si="8"/>
        <v>0.82558139534883723</v>
      </c>
      <c r="M46">
        <f t="shared" si="8"/>
        <v>0.82790697674418601</v>
      </c>
      <c r="N46">
        <f t="shared" si="8"/>
        <v>0.83023255813953489</v>
      </c>
      <c r="O46">
        <f t="shared" si="8"/>
        <v>0.83255813953488367</v>
      </c>
      <c r="P46">
        <f t="shared" si="8"/>
        <v>0.83720930232558144</v>
      </c>
      <c r="Q46">
        <f t="shared" si="8"/>
        <v>0.8476744186046512</v>
      </c>
      <c r="R46">
        <f t="shared" si="8"/>
        <v>0.85348837209302331</v>
      </c>
      <c r="S46">
        <f t="shared" si="8"/>
        <v>0.85465116279069764</v>
      </c>
      <c r="T46">
        <f t="shared" si="8"/>
        <v>0.85581395348837208</v>
      </c>
      <c r="U46">
        <f t="shared" si="8"/>
        <v>0.86279069767441863</v>
      </c>
    </row>
    <row r="49" spans="1:21" x14ac:dyDescent="0.25">
      <c r="A49" t="s">
        <v>30</v>
      </c>
      <c r="B49">
        <v>7</v>
      </c>
      <c r="C49" t="s">
        <v>34</v>
      </c>
      <c r="D49">
        <v>602</v>
      </c>
      <c r="E49" t="s">
        <v>20</v>
      </c>
      <c r="F49">
        <v>86</v>
      </c>
    </row>
    <row r="50" spans="1:21" x14ac:dyDescent="0.25">
      <c r="B50" t="s">
        <v>0</v>
      </c>
      <c r="C50" t="s">
        <v>1</v>
      </c>
      <c r="D50" t="s">
        <v>2</v>
      </c>
      <c r="E50" t="s">
        <v>3</v>
      </c>
      <c r="F50" t="s">
        <v>4</v>
      </c>
      <c r="G50" t="s">
        <v>5</v>
      </c>
      <c r="H50" t="s">
        <v>6</v>
      </c>
      <c r="I50" t="s">
        <v>7</v>
      </c>
      <c r="J50" t="s">
        <v>8</v>
      </c>
      <c r="K50" t="s">
        <v>9</v>
      </c>
      <c r="L50" t="s">
        <v>10</v>
      </c>
      <c r="M50" t="s">
        <v>11</v>
      </c>
      <c r="N50" t="s">
        <v>12</v>
      </c>
      <c r="O50" t="s">
        <v>13</v>
      </c>
      <c r="P50" t="s">
        <v>14</v>
      </c>
      <c r="Q50" t="s">
        <v>15</v>
      </c>
      <c r="R50" t="s">
        <v>16</v>
      </c>
      <c r="S50" t="s">
        <v>17</v>
      </c>
      <c r="T50" t="s">
        <v>18</v>
      </c>
      <c r="U50" t="s">
        <v>19</v>
      </c>
    </row>
    <row r="51" spans="1:21" x14ac:dyDescent="0.25">
      <c r="A51" t="s">
        <v>21</v>
      </c>
      <c r="B51">
        <v>34</v>
      </c>
      <c r="C51">
        <v>12</v>
      </c>
      <c r="D51">
        <v>8</v>
      </c>
      <c r="E51">
        <v>4</v>
      </c>
      <c r="F51">
        <v>0</v>
      </c>
      <c r="G51">
        <v>2</v>
      </c>
      <c r="H51">
        <v>4</v>
      </c>
      <c r="I51">
        <v>0</v>
      </c>
      <c r="J51">
        <v>2</v>
      </c>
      <c r="K51">
        <v>0</v>
      </c>
      <c r="L51">
        <v>1</v>
      </c>
      <c r="M51">
        <v>2</v>
      </c>
      <c r="N51">
        <v>1</v>
      </c>
      <c r="O51">
        <v>0</v>
      </c>
      <c r="P51">
        <v>0</v>
      </c>
      <c r="Q51">
        <v>1</v>
      </c>
      <c r="R51">
        <v>0</v>
      </c>
      <c r="S51">
        <v>1</v>
      </c>
      <c r="T51">
        <v>0</v>
      </c>
      <c r="U51">
        <v>0</v>
      </c>
    </row>
    <row r="52" spans="1:21" x14ac:dyDescent="0.25">
      <c r="A52" t="s">
        <v>22</v>
      </c>
      <c r="B52">
        <v>42</v>
      </c>
      <c r="C52">
        <v>19</v>
      </c>
      <c r="D52">
        <v>6</v>
      </c>
      <c r="E52">
        <v>1</v>
      </c>
      <c r="F52">
        <v>2</v>
      </c>
      <c r="G52">
        <v>0</v>
      </c>
      <c r="H52">
        <v>2</v>
      </c>
      <c r="I52">
        <v>0</v>
      </c>
      <c r="J52">
        <v>1</v>
      </c>
      <c r="K52">
        <v>0</v>
      </c>
      <c r="L52">
        <v>2</v>
      </c>
      <c r="M52">
        <v>0</v>
      </c>
      <c r="N52">
        <v>0</v>
      </c>
      <c r="O52">
        <v>0</v>
      </c>
      <c r="P52">
        <v>0</v>
      </c>
      <c r="Q52">
        <v>1</v>
      </c>
      <c r="R52">
        <v>1</v>
      </c>
      <c r="S52">
        <v>0</v>
      </c>
      <c r="T52">
        <v>0</v>
      </c>
      <c r="U52">
        <v>0</v>
      </c>
    </row>
    <row r="53" spans="1:21" x14ac:dyDescent="0.25">
      <c r="A53" t="s">
        <v>23</v>
      </c>
      <c r="B53">
        <v>39</v>
      </c>
      <c r="C53">
        <v>6</v>
      </c>
      <c r="D53">
        <v>4</v>
      </c>
      <c r="E53">
        <v>4</v>
      </c>
      <c r="F53">
        <v>1</v>
      </c>
      <c r="G53">
        <v>2</v>
      </c>
      <c r="H53">
        <v>4</v>
      </c>
      <c r="I53">
        <v>1</v>
      </c>
      <c r="J53">
        <v>0</v>
      </c>
      <c r="K53">
        <v>1</v>
      </c>
      <c r="L53">
        <v>1</v>
      </c>
      <c r="M53">
        <v>1</v>
      </c>
      <c r="N53">
        <v>1</v>
      </c>
      <c r="O53">
        <v>1</v>
      </c>
      <c r="P53">
        <v>0</v>
      </c>
      <c r="Q53">
        <v>0</v>
      </c>
      <c r="R53">
        <v>0</v>
      </c>
      <c r="S53">
        <v>1</v>
      </c>
      <c r="T53">
        <v>1</v>
      </c>
      <c r="U53">
        <v>0</v>
      </c>
    </row>
    <row r="54" spans="1:21" x14ac:dyDescent="0.25">
      <c r="A54" t="s">
        <v>24</v>
      </c>
      <c r="B54">
        <v>41</v>
      </c>
      <c r="C54">
        <v>10</v>
      </c>
      <c r="D54">
        <v>6</v>
      </c>
      <c r="E54">
        <v>5</v>
      </c>
      <c r="F54">
        <v>3</v>
      </c>
      <c r="G54">
        <v>0</v>
      </c>
      <c r="H54">
        <v>1</v>
      </c>
      <c r="I54">
        <v>0</v>
      </c>
      <c r="J54">
        <v>0</v>
      </c>
      <c r="K54">
        <v>0</v>
      </c>
      <c r="L54">
        <v>2</v>
      </c>
      <c r="M54">
        <v>0</v>
      </c>
      <c r="N54">
        <v>0</v>
      </c>
      <c r="O54">
        <v>1</v>
      </c>
      <c r="P54">
        <v>1</v>
      </c>
      <c r="Q54">
        <v>0</v>
      </c>
      <c r="R54">
        <v>0</v>
      </c>
      <c r="S54">
        <v>0</v>
      </c>
      <c r="T54">
        <v>0</v>
      </c>
      <c r="U54">
        <v>0</v>
      </c>
    </row>
    <row r="55" spans="1:21" x14ac:dyDescent="0.25">
      <c r="A55" t="s">
        <v>25</v>
      </c>
      <c r="B55">
        <v>43</v>
      </c>
      <c r="C55">
        <v>12</v>
      </c>
      <c r="D55">
        <v>6</v>
      </c>
      <c r="E55">
        <v>3</v>
      </c>
      <c r="F55">
        <v>3</v>
      </c>
      <c r="G55">
        <v>2</v>
      </c>
      <c r="H55">
        <v>4</v>
      </c>
      <c r="I55">
        <v>1</v>
      </c>
      <c r="J55">
        <v>0</v>
      </c>
      <c r="K55">
        <v>1</v>
      </c>
      <c r="L55">
        <v>0</v>
      </c>
      <c r="M55">
        <v>2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</row>
    <row r="56" spans="1:21" x14ac:dyDescent="0.25">
      <c r="A56" t="s">
        <v>26</v>
      </c>
      <c r="B56">
        <v>43</v>
      </c>
      <c r="C56">
        <v>8</v>
      </c>
      <c r="D56">
        <v>8</v>
      </c>
      <c r="E56">
        <v>2</v>
      </c>
      <c r="F56">
        <v>3</v>
      </c>
      <c r="G56">
        <v>0</v>
      </c>
      <c r="H56">
        <v>4</v>
      </c>
      <c r="I56">
        <v>1</v>
      </c>
      <c r="J56">
        <v>0</v>
      </c>
      <c r="K56">
        <v>0</v>
      </c>
      <c r="L56">
        <v>0</v>
      </c>
      <c r="M56">
        <v>0</v>
      </c>
      <c r="N56">
        <v>1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</row>
    <row r="57" spans="1:21" x14ac:dyDescent="0.25">
      <c r="A57" t="s">
        <v>27</v>
      </c>
      <c r="B57">
        <v>28</v>
      </c>
      <c r="C57">
        <v>14</v>
      </c>
      <c r="D57">
        <v>9</v>
      </c>
      <c r="E57">
        <v>5</v>
      </c>
      <c r="F57">
        <v>3</v>
      </c>
      <c r="G57">
        <v>2</v>
      </c>
      <c r="H57">
        <v>3</v>
      </c>
      <c r="I57">
        <v>0</v>
      </c>
      <c r="J57">
        <v>0</v>
      </c>
      <c r="K57">
        <v>0</v>
      </c>
      <c r="L57">
        <v>3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1</v>
      </c>
    </row>
    <row r="58" spans="1:21" x14ac:dyDescent="0.25">
      <c r="A58" t="s">
        <v>28</v>
      </c>
      <c r="B58">
        <v>47</v>
      </c>
      <c r="C58">
        <v>12</v>
      </c>
      <c r="D58">
        <v>3</v>
      </c>
      <c r="E58">
        <v>2</v>
      </c>
      <c r="F58">
        <v>1</v>
      </c>
      <c r="G58">
        <v>4</v>
      </c>
      <c r="H58">
        <v>1</v>
      </c>
      <c r="I58">
        <v>1</v>
      </c>
      <c r="J58">
        <v>0</v>
      </c>
      <c r="K58">
        <v>0</v>
      </c>
      <c r="L58">
        <v>1</v>
      </c>
      <c r="M58">
        <v>0</v>
      </c>
      <c r="N58">
        <v>0</v>
      </c>
      <c r="O58">
        <v>1</v>
      </c>
      <c r="P58">
        <v>0</v>
      </c>
      <c r="Q58">
        <v>0</v>
      </c>
      <c r="R58">
        <v>1</v>
      </c>
      <c r="S58">
        <v>0</v>
      </c>
      <c r="T58">
        <v>1</v>
      </c>
      <c r="U58">
        <v>0</v>
      </c>
    </row>
    <row r="59" spans="1:21" x14ac:dyDescent="0.25">
      <c r="A59" t="s">
        <v>29</v>
      </c>
      <c r="B59">
        <v>49</v>
      </c>
      <c r="C59">
        <v>9</v>
      </c>
      <c r="D59">
        <v>6</v>
      </c>
      <c r="E59">
        <v>3</v>
      </c>
      <c r="F59">
        <v>0</v>
      </c>
      <c r="G59">
        <v>1</v>
      </c>
      <c r="H59">
        <v>2</v>
      </c>
      <c r="I59">
        <v>2</v>
      </c>
      <c r="J59">
        <v>1</v>
      </c>
      <c r="K59">
        <v>0</v>
      </c>
      <c r="L59">
        <v>0</v>
      </c>
      <c r="M59">
        <v>0</v>
      </c>
      <c r="N59">
        <v>0</v>
      </c>
      <c r="O59">
        <v>2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</row>
    <row r="60" spans="1:21" x14ac:dyDescent="0.25">
      <c r="A60" t="s">
        <v>31</v>
      </c>
      <c r="B60">
        <v>45</v>
      </c>
      <c r="C60">
        <v>16</v>
      </c>
      <c r="D60">
        <v>2</v>
      </c>
      <c r="E60">
        <v>2</v>
      </c>
      <c r="F60">
        <v>2</v>
      </c>
      <c r="G60">
        <v>1</v>
      </c>
      <c r="H60">
        <v>2</v>
      </c>
      <c r="I60">
        <v>1</v>
      </c>
      <c r="J60">
        <v>0</v>
      </c>
      <c r="K60">
        <v>1</v>
      </c>
      <c r="L60">
        <v>0</v>
      </c>
      <c r="M60">
        <v>0</v>
      </c>
      <c r="N60">
        <v>0</v>
      </c>
      <c r="O60">
        <v>2</v>
      </c>
      <c r="P60">
        <v>2</v>
      </c>
      <c r="Q60">
        <v>0</v>
      </c>
      <c r="R60">
        <v>1</v>
      </c>
      <c r="S60">
        <v>1</v>
      </c>
      <c r="T60">
        <v>0</v>
      </c>
      <c r="U60">
        <v>0</v>
      </c>
    </row>
    <row r="61" spans="1:21" x14ac:dyDescent="0.25">
      <c r="B61">
        <f>SUM($B51:B60)</f>
        <v>411</v>
      </c>
      <c r="C61">
        <f>SUM($B51:C60)</f>
        <v>529</v>
      </c>
      <c r="D61">
        <f>SUM($B51:D60)</f>
        <v>587</v>
      </c>
      <c r="E61">
        <f>SUM($B51:E60)</f>
        <v>618</v>
      </c>
      <c r="F61">
        <f>SUM($B51:F60)</f>
        <v>636</v>
      </c>
      <c r="G61">
        <f>SUM($B51:G60)</f>
        <v>650</v>
      </c>
      <c r="H61">
        <f>SUM($B51:H60)</f>
        <v>677</v>
      </c>
      <c r="I61">
        <f>SUM($B51:I60)</f>
        <v>684</v>
      </c>
      <c r="J61">
        <f>SUM($B51:J60)</f>
        <v>688</v>
      </c>
      <c r="K61">
        <f>SUM($B51:K60)</f>
        <v>691</v>
      </c>
      <c r="L61">
        <f>SUM($B51:L60)</f>
        <v>701</v>
      </c>
      <c r="M61">
        <f>SUM($B51:M60)</f>
        <v>706</v>
      </c>
      <c r="N61">
        <f>SUM($B51:N60)</f>
        <v>709</v>
      </c>
      <c r="O61">
        <f>SUM($B51:O60)</f>
        <v>716</v>
      </c>
      <c r="P61">
        <f>SUM($B51:P60)</f>
        <v>719</v>
      </c>
      <c r="Q61">
        <f>SUM($B51:Q60)</f>
        <v>721</v>
      </c>
      <c r="R61">
        <f>SUM($B51:R60)</f>
        <v>724</v>
      </c>
      <c r="S61">
        <f>SUM($B51:S60)</f>
        <v>727</v>
      </c>
      <c r="T61">
        <f>SUM($B51:T60)</f>
        <v>729</v>
      </c>
      <c r="U61">
        <f>SUM($B51:U60)</f>
        <v>730</v>
      </c>
    </row>
    <row r="62" spans="1:21" x14ac:dyDescent="0.25">
      <c r="B62">
        <f t="shared" ref="B62:U62" si="9">B61/($F$33*COUNT(B51:B60))</f>
        <v>0.47790697674418603</v>
      </c>
      <c r="C62">
        <f t="shared" si="9"/>
        <v>0.6151162790697674</v>
      </c>
      <c r="D62">
        <f t="shared" si="9"/>
        <v>0.68255813953488376</v>
      </c>
      <c r="E62">
        <f t="shared" si="9"/>
        <v>0.71860465116279071</v>
      </c>
      <c r="F62">
        <f t="shared" si="9"/>
        <v>0.73953488372093024</v>
      </c>
      <c r="G62">
        <f t="shared" si="9"/>
        <v>0.7558139534883721</v>
      </c>
      <c r="H62">
        <f t="shared" si="9"/>
        <v>0.78720930232558139</v>
      </c>
      <c r="I62">
        <f t="shared" si="9"/>
        <v>0.79534883720930227</v>
      </c>
      <c r="J62">
        <f t="shared" si="9"/>
        <v>0.8</v>
      </c>
      <c r="K62">
        <f t="shared" si="9"/>
        <v>0.80348837209302326</v>
      </c>
      <c r="L62">
        <f t="shared" si="9"/>
        <v>0.81511627906976747</v>
      </c>
      <c r="M62">
        <f t="shared" si="9"/>
        <v>0.82093023255813957</v>
      </c>
      <c r="N62">
        <f t="shared" si="9"/>
        <v>0.82441860465116279</v>
      </c>
      <c r="O62">
        <f t="shared" si="9"/>
        <v>0.83255813953488367</v>
      </c>
      <c r="P62">
        <f t="shared" si="9"/>
        <v>0.836046511627907</v>
      </c>
      <c r="Q62">
        <f t="shared" si="9"/>
        <v>0.83837209302325577</v>
      </c>
      <c r="R62">
        <f t="shared" si="9"/>
        <v>0.8418604651162791</v>
      </c>
      <c r="S62">
        <f t="shared" si="9"/>
        <v>0.84534883720930232</v>
      </c>
      <c r="T62">
        <f t="shared" si="9"/>
        <v>0.8476744186046512</v>
      </c>
      <c r="U62">
        <f t="shared" si="9"/>
        <v>0.84883720930232553</v>
      </c>
    </row>
    <row r="65" spans="1:21" x14ac:dyDescent="0.25">
      <c r="A65" t="s">
        <v>30</v>
      </c>
      <c r="B65">
        <v>6</v>
      </c>
      <c r="C65" t="s">
        <v>34</v>
      </c>
      <c r="D65">
        <v>516</v>
      </c>
      <c r="E65" t="s">
        <v>20</v>
      </c>
      <c r="F65">
        <v>86</v>
      </c>
    </row>
    <row r="66" spans="1:21" x14ac:dyDescent="0.25">
      <c r="B66" t="s">
        <v>0</v>
      </c>
      <c r="C66" t="s">
        <v>1</v>
      </c>
      <c r="D66" t="s">
        <v>2</v>
      </c>
      <c r="E66" t="s">
        <v>3</v>
      </c>
      <c r="F66" t="s">
        <v>4</v>
      </c>
      <c r="G66" t="s">
        <v>5</v>
      </c>
      <c r="H66" t="s">
        <v>6</v>
      </c>
      <c r="I66" t="s">
        <v>7</v>
      </c>
      <c r="J66" t="s">
        <v>8</v>
      </c>
      <c r="K66" t="s">
        <v>9</v>
      </c>
      <c r="L66" t="s">
        <v>10</v>
      </c>
      <c r="M66" t="s">
        <v>11</v>
      </c>
      <c r="N66" t="s">
        <v>12</v>
      </c>
      <c r="O66" t="s">
        <v>13</v>
      </c>
      <c r="P66" t="s">
        <v>14</v>
      </c>
      <c r="Q66" t="s">
        <v>15</v>
      </c>
      <c r="R66" t="s">
        <v>16</v>
      </c>
      <c r="S66" t="s">
        <v>17</v>
      </c>
      <c r="T66" t="s">
        <v>18</v>
      </c>
      <c r="U66" t="s">
        <v>19</v>
      </c>
    </row>
    <row r="67" spans="1:21" x14ac:dyDescent="0.25">
      <c r="A67" t="s">
        <v>21</v>
      </c>
      <c r="B67">
        <v>30</v>
      </c>
      <c r="C67">
        <v>19</v>
      </c>
      <c r="D67">
        <v>7</v>
      </c>
      <c r="E67">
        <v>3</v>
      </c>
      <c r="F67">
        <v>1</v>
      </c>
      <c r="G67">
        <v>4</v>
      </c>
      <c r="H67">
        <v>0</v>
      </c>
      <c r="I67">
        <v>0</v>
      </c>
      <c r="J67">
        <v>1</v>
      </c>
      <c r="K67">
        <v>2</v>
      </c>
      <c r="L67">
        <v>1</v>
      </c>
      <c r="M67">
        <v>0</v>
      </c>
      <c r="N67">
        <v>0</v>
      </c>
      <c r="O67">
        <v>0</v>
      </c>
      <c r="P67">
        <v>1</v>
      </c>
      <c r="Q67">
        <v>0</v>
      </c>
      <c r="R67">
        <v>1</v>
      </c>
      <c r="S67">
        <v>0</v>
      </c>
      <c r="T67">
        <v>0</v>
      </c>
      <c r="U67">
        <v>0</v>
      </c>
    </row>
    <row r="68" spans="1:21" x14ac:dyDescent="0.25">
      <c r="A68" t="s">
        <v>22</v>
      </c>
      <c r="B68">
        <v>48</v>
      </c>
      <c r="C68">
        <v>13</v>
      </c>
      <c r="D68">
        <v>6</v>
      </c>
      <c r="E68">
        <v>2</v>
      </c>
      <c r="F68">
        <v>0</v>
      </c>
      <c r="G68">
        <v>0</v>
      </c>
      <c r="H68">
        <v>1</v>
      </c>
      <c r="I68">
        <v>2</v>
      </c>
      <c r="J68">
        <v>1</v>
      </c>
      <c r="K68">
        <v>0</v>
      </c>
      <c r="L68">
        <v>0</v>
      </c>
      <c r="M68">
        <v>1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0</v>
      </c>
      <c r="U68">
        <v>0</v>
      </c>
    </row>
    <row r="69" spans="1:21" x14ac:dyDescent="0.25">
      <c r="A69" t="s">
        <v>23</v>
      </c>
      <c r="B69">
        <v>34</v>
      </c>
      <c r="C69">
        <v>10</v>
      </c>
      <c r="D69">
        <v>5</v>
      </c>
      <c r="E69">
        <v>5</v>
      </c>
      <c r="F69">
        <v>2</v>
      </c>
      <c r="G69">
        <v>1</v>
      </c>
      <c r="H69">
        <v>2</v>
      </c>
      <c r="I69">
        <v>2</v>
      </c>
      <c r="J69">
        <v>0</v>
      </c>
      <c r="K69">
        <v>0</v>
      </c>
      <c r="L69">
        <v>0</v>
      </c>
      <c r="M69">
        <v>0</v>
      </c>
      <c r="N69">
        <v>1</v>
      </c>
      <c r="O69">
        <v>0</v>
      </c>
      <c r="P69">
        <v>2</v>
      </c>
      <c r="Q69">
        <v>0</v>
      </c>
      <c r="R69">
        <v>0</v>
      </c>
      <c r="S69">
        <v>1</v>
      </c>
      <c r="T69">
        <v>0</v>
      </c>
      <c r="U69">
        <v>0</v>
      </c>
    </row>
    <row r="70" spans="1:21" x14ac:dyDescent="0.25">
      <c r="A70" t="s">
        <v>24</v>
      </c>
      <c r="B70">
        <v>40</v>
      </c>
      <c r="C70">
        <v>15</v>
      </c>
      <c r="D70">
        <v>5</v>
      </c>
      <c r="E70">
        <v>1</v>
      </c>
      <c r="F70">
        <v>2</v>
      </c>
      <c r="G70">
        <v>3</v>
      </c>
      <c r="H70">
        <v>3</v>
      </c>
      <c r="I70">
        <v>0</v>
      </c>
      <c r="J70">
        <v>0</v>
      </c>
      <c r="K70">
        <v>0</v>
      </c>
      <c r="L70">
        <v>0</v>
      </c>
      <c r="M70">
        <v>0</v>
      </c>
      <c r="N70">
        <v>1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</row>
    <row r="71" spans="1:21" x14ac:dyDescent="0.25">
      <c r="A71" t="s">
        <v>25</v>
      </c>
      <c r="B71">
        <v>51</v>
      </c>
      <c r="C71">
        <v>10</v>
      </c>
      <c r="D71">
        <v>3</v>
      </c>
      <c r="E71">
        <v>2</v>
      </c>
      <c r="F71">
        <v>3</v>
      </c>
      <c r="G71">
        <v>0</v>
      </c>
      <c r="H71">
        <v>1</v>
      </c>
      <c r="I71">
        <v>0</v>
      </c>
      <c r="J71">
        <v>0</v>
      </c>
      <c r="K71">
        <v>1</v>
      </c>
      <c r="L71">
        <v>1</v>
      </c>
      <c r="M71">
        <v>1</v>
      </c>
      <c r="N71">
        <v>1</v>
      </c>
      <c r="O71">
        <v>0</v>
      </c>
      <c r="P71">
        <v>0</v>
      </c>
      <c r="Q71">
        <v>0</v>
      </c>
      <c r="R71">
        <v>1</v>
      </c>
      <c r="S71">
        <v>0</v>
      </c>
      <c r="T71">
        <v>0</v>
      </c>
      <c r="U71">
        <v>0</v>
      </c>
    </row>
    <row r="72" spans="1:21" x14ac:dyDescent="0.25">
      <c r="A72" t="s">
        <v>26</v>
      </c>
      <c r="B72">
        <v>38</v>
      </c>
      <c r="C72">
        <v>12</v>
      </c>
      <c r="D72">
        <v>9</v>
      </c>
      <c r="E72">
        <v>3</v>
      </c>
      <c r="F72">
        <v>3</v>
      </c>
      <c r="G72">
        <v>1</v>
      </c>
      <c r="H72">
        <v>2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1</v>
      </c>
      <c r="Q72">
        <v>0</v>
      </c>
      <c r="R72">
        <v>0</v>
      </c>
      <c r="S72">
        <v>0</v>
      </c>
      <c r="T72">
        <v>0</v>
      </c>
      <c r="U72">
        <v>0</v>
      </c>
    </row>
    <row r="73" spans="1:21" x14ac:dyDescent="0.25">
      <c r="A73" t="s">
        <v>27</v>
      </c>
      <c r="B73">
        <v>30</v>
      </c>
      <c r="C73">
        <v>8</v>
      </c>
      <c r="D73">
        <v>13</v>
      </c>
      <c r="E73">
        <v>6</v>
      </c>
      <c r="F73">
        <v>4</v>
      </c>
      <c r="G73">
        <v>1</v>
      </c>
      <c r="H73">
        <v>1</v>
      </c>
      <c r="I73">
        <v>1</v>
      </c>
      <c r="J73">
        <v>1</v>
      </c>
      <c r="K73">
        <v>0</v>
      </c>
      <c r="L73">
        <v>2</v>
      </c>
      <c r="M73">
        <v>0</v>
      </c>
      <c r="N73">
        <v>0</v>
      </c>
      <c r="O73">
        <v>0</v>
      </c>
      <c r="P73">
        <v>1</v>
      </c>
      <c r="Q73">
        <v>0</v>
      </c>
      <c r="R73">
        <v>0</v>
      </c>
      <c r="S73">
        <v>0</v>
      </c>
      <c r="T73">
        <v>1</v>
      </c>
      <c r="U73">
        <v>0</v>
      </c>
    </row>
    <row r="74" spans="1:21" x14ac:dyDescent="0.25">
      <c r="A74" t="s">
        <v>28</v>
      </c>
      <c r="B74">
        <v>38</v>
      </c>
      <c r="C74">
        <v>15</v>
      </c>
      <c r="D74">
        <v>6</v>
      </c>
      <c r="E74">
        <v>4</v>
      </c>
      <c r="F74">
        <v>1</v>
      </c>
      <c r="G74">
        <v>0</v>
      </c>
      <c r="H74">
        <v>2</v>
      </c>
      <c r="I74">
        <v>1</v>
      </c>
      <c r="J74">
        <v>0</v>
      </c>
      <c r="K74">
        <v>2</v>
      </c>
      <c r="L74">
        <v>1</v>
      </c>
      <c r="M74">
        <v>1</v>
      </c>
      <c r="N74">
        <v>0</v>
      </c>
      <c r="O74">
        <v>0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</row>
    <row r="75" spans="1:21" x14ac:dyDescent="0.25">
      <c r="A75" t="s">
        <v>29</v>
      </c>
      <c r="B75">
        <v>52</v>
      </c>
      <c r="C75">
        <v>5</v>
      </c>
      <c r="D75">
        <v>7</v>
      </c>
      <c r="E75">
        <v>5</v>
      </c>
      <c r="F75">
        <v>0</v>
      </c>
      <c r="G75">
        <v>0</v>
      </c>
      <c r="H75">
        <v>0</v>
      </c>
      <c r="I75">
        <v>0</v>
      </c>
      <c r="J75">
        <v>1</v>
      </c>
      <c r="K75">
        <v>0</v>
      </c>
      <c r="L75">
        <v>2</v>
      </c>
      <c r="M75">
        <v>0</v>
      </c>
      <c r="N75">
        <v>0</v>
      </c>
      <c r="O75">
        <v>2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</row>
    <row r="76" spans="1:21" x14ac:dyDescent="0.25">
      <c r="A76" t="s">
        <v>31</v>
      </c>
      <c r="B76">
        <v>43</v>
      </c>
      <c r="C76">
        <v>12</v>
      </c>
      <c r="D76">
        <v>5</v>
      </c>
      <c r="E76">
        <v>2</v>
      </c>
      <c r="F76">
        <v>4</v>
      </c>
      <c r="G76">
        <v>2</v>
      </c>
      <c r="H76">
        <v>1</v>
      </c>
      <c r="I76">
        <v>1</v>
      </c>
      <c r="J76">
        <v>2</v>
      </c>
      <c r="K76">
        <v>0</v>
      </c>
      <c r="L76">
        <v>1</v>
      </c>
      <c r="M76">
        <v>0</v>
      </c>
      <c r="N76">
        <v>0</v>
      </c>
      <c r="O76">
        <v>0</v>
      </c>
      <c r="P76">
        <v>0</v>
      </c>
      <c r="Q76">
        <v>0</v>
      </c>
      <c r="R76">
        <v>1</v>
      </c>
      <c r="S76">
        <v>0</v>
      </c>
      <c r="T76">
        <v>0</v>
      </c>
      <c r="U76">
        <v>0</v>
      </c>
    </row>
    <row r="77" spans="1:21" x14ac:dyDescent="0.25">
      <c r="B77">
        <f>SUM($B$67:B76)</f>
        <v>404</v>
      </c>
      <c r="C77">
        <f>SUM($B$67:C76)</f>
        <v>523</v>
      </c>
      <c r="D77">
        <f>SUM($B$67:D76)</f>
        <v>589</v>
      </c>
      <c r="E77">
        <f>SUM($B$67:E76)</f>
        <v>622</v>
      </c>
      <c r="F77">
        <f>SUM($B$67:F76)</f>
        <v>642</v>
      </c>
      <c r="G77">
        <f>SUM($B$67:G76)</f>
        <v>654</v>
      </c>
      <c r="H77">
        <f>SUM($B$67:H76)</f>
        <v>667</v>
      </c>
      <c r="I77">
        <f>SUM($B$67:I76)</f>
        <v>674</v>
      </c>
      <c r="J77">
        <f>SUM($B$67:J76)</f>
        <v>680</v>
      </c>
      <c r="K77">
        <f>SUM($B$67:K76)</f>
        <v>686</v>
      </c>
      <c r="L77">
        <f>SUM($B$67:L76)</f>
        <v>694</v>
      </c>
      <c r="M77">
        <f>SUM($B$67:M76)</f>
        <v>697</v>
      </c>
      <c r="N77">
        <f>SUM($B$67:N76)</f>
        <v>700</v>
      </c>
      <c r="O77">
        <f>SUM($B$67:O76)</f>
        <v>702</v>
      </c>
      <c r="P77">
        <f>SUM($B$67:P76)</f>
        <v>707</v>
      </c>
      <c r="Q77">
        <f>SUM($B$67:Q76)</f>
        <v>708</v>
      </c>
      <c r="R77">
        <f>SUM($B$67:R76)</f>
        <v>712</v>
      </c>
      <c r="S77">
        <f>SUM($B$67:S76)</f>
        <v>713</v>
      </c>
      <c r="T77">
        <f>SUM($B$67:T76)</f>
        <v>714</v>
      </c>
      <c r="U77">
        <f>SUM($B$67:U76)</f>
        <v>714</v>
      </c>
    </row>
    <row r="78" spans="1:21" x14ac:dyDescent="0.25">
      <c r="B78">
        <f t="shared" ref="B78:U78" si="10">B77/($F$33*COUNT(B67:B76))</f>
        <v>0.4697674418604651</v>
      </c>
      <c r="C78">
        <f t="shared" si="10"/>
        <v>0.60813953488372097</v>
      </c>
      <c r="D78">
        <f t="shared" si="10"/>
        <v>0.68488372093023253</v>
      </c>
      <c r="E78">
        <f t="shared" si="10"/>
        <v>0.72325581395348837</v>
      </c>
      <c r="F78">
        <f t="shared" si="10"/>
        <v>0.74651162790697678</v>
      </c>
      <c r="G78">
        <f t="shared" si="10"/>
        <v>0.76046511627906976</v>
      </c>
      <c r="H78">
        <f t="shared" si="10"/>
        <v>0.77558139534883719</v>
      </c>
      <c r="I78">
        <f t="shared" si="10"/>
        <v>0.78372093023255818</v>
      </c>
      <c r="J78">
        <f t="shared" si="10"/>
        <v>0.79069767441860461</v>
      </c>
      <c r="K78">
        <f t="shared" si="10"/>
        <v>0.79767441860465116</v>
      </c>
      <c r="L78">
        <f t="shared" si="10"/>
        <v>0.80697674418604648</v>
      </c>
      <c r="M78">
        <f t="shared" si="10"/>
        <v>0.81046511627906981</v>
      </c>
      <c r="N78">
        <f t="shared" si="10"/>
        <v>0.81395348837209303</v>
      </c>
      <c r="O78">
        <f t="shared" si="10"/>
        <v>0.81627906976744191</v>
      </c>
      <c r="P78">
        <f t="shared" si="10"/>
        <v>0.8220930232558139</v>
      </c>
      <c r="Q78">
        <f t="shared" si="10"/>
        <v>0.82325581395348835</v>
      </c>
      <c r="R78">
        <f t="shared" si="10"/>
        <v>0.82790697674418601</v>
      </c>
      <c r="S78">
        <f t="shared" si="10"/>
        <v>0.82906976744186045</v>
      </c>
      <c r="T78">
        <f t="shared" si="10"/>
        <v>0.83023255813953489</v>
      </c>
      <c r="U78">
        <f t="shared" si="10"/>
        <v>0.83023255813953489</v>
      </c>
    </row>
    <row r="81" spans="1:21" x14ac:dyDescent="0.25">
      <c r="A81" t="s">
        <v>30</v>
      </c>
      <c r="B81">
        <v>5</v>
      </c>
      <c r="C81" t="s">
        <v>34</v>
      </c>
      <c r="D81">
        <v>430</v>
      </c>
      <c r="E81" t="s">
        <v>20</v>
      </c>
      <c r="F81">
        <v>86</v>
      </c>
    </row>
    <row r="82" spans="1:21" x14ac:dyDescent="0.25">
      <c r="B82" t="s">
        <v>0</v>
      </c>
      <c r="C82" t="s">
        <v>1</v>
      </c>
      <c r="D82" t="s">
        <v>2</v>
      </c>
      <c r="E82" t="s">
        <v>3</v>
      </c>
      <c r="F82" t="s">
        <v>4</v>
      </c>
      <c r="G82" t="s">
        <v>5</v>
      </c>
      <c r="H82" t="s">
        <v>6</v>
      </c>
      <c r="I82" t="s">
        <v>7</v>
      </c>
      <c r="J82" t="s">
        <v>8</v>
      </c>
      <c r="K82" t="s">
        <v>9</v>
      </c>
      <c r="L82" t="s">
        <v>10</v>
      </c>
      <c r="M82" t="s">
        <v>11</v>
      </c>
      <c r="N82" t="s">
        <v>12</v>
      </c>
      <c r="O82" t="s">
        <v>13</v>
      </c>
      <c r="P82" t="s">
        <v>14</v>
      </c>
      <c r="Q82" t="s">
        <v>15</v>
      </c>
      <c r="R82" t="s">
        <v>16</v>
      </c>
      <c r="S82" t="s">
        <v>17</v>
      </c>
      <c r="T82" t="s">
        <v>18</v>
      </c>
      <c r="U82" t="s">
        <v>19</v>
      </c>
    </row>
    <row r="83" spans="1:21" x14ac:dyDescent="0.25">
      <c r="A83" t="s">
        <v>21</v>
      </c>
      <c r="B83">
        <v>33</v>
      </c>
      <c r="C83">
        <v>15</v>
      </c>
      <c r="D83">
        <v>6</v>
      </c>
      <c r="E83">
        <v>3</v>
      </c>
      <c r="F83">
        <v>5</v>
      </c>
      <c r="G83">
        <v>1</v>
      </c>
      <c r="H83">
        <v>1</v>
      </c>
      <c r="I83">
        <v>1</v>
      </c>
      <c r="J83">
        <v>0</v>
      </c>
      <c r="K83">
        <v>2</v>
      </c>
      <c r="L83">
        <v>0</v>
      </c>
      <c r="M83">
        <v>0</v>
      </c>
      <c r="N83">
        <v>0</v>
      </c>
      <c r="O83">
        <v>2</v>
      </c>
      <c r="P83">
        <v>0</v>
      </c>
      <c r="Q83">
        <v>0</v>
      </c>
      <c r="R83">
        <v>0</v>
      </c>
      <c r="S83">
        <v>0</v>
      </c>
      <c r="T83">
        <v>0</v>
      </c>
      <c r="U83">
        <v>1</v>
      </c>
    </row>
    <row r="84" spans="1:21" x14ac:dyDescent="0.25">
      <c r="A84" t="s">
        <v>22</v>
      </c>
      <c r="B84">
        <v>35</v>
      </c>
      <c r="C84">
        <v>17</v>
      </c>
      <c r="D84">
        <v>5</v>
      </c>
      <c r="E84">
        <v>6</v>
      </c>
      <c r="F84">
        <v>2</v>
      </c>
      <c r="G84">
        <v>2</v>
      </c>
      <c r="H84">
        <v>0</v>
      </c>
      <c r="I84">
        <v>3</v>
      </c>
      <c r="J84">
        <v>1</v>
      </c>
      <c r="K84">
        <v>1</v>
      </c>
      <c r="L84">
        <v>0</v>
      </c>
      <c r="M84">
        <v>1</v>
      </c>
      <c r="N84">
        <v>0</v>
      </c>
      <c r="O84">
        <v>0</v>
      </c>
      <c r="P84">
        <v>0</v>
      </c>
      <c r="Q84">
        <v>0</v>
      </c>
      <c r="R84">
        <v>2</v>
      </c>
      <c r="S84">
        <v>0</v>
      </c>
      <c r="T84">
        <v>1</v>
      </c>
      <c r="U84">
        <v>0</v>
      </c>
    </row>
    <row r="85" spans="1:21" x14ac:dyDescent="0.25">
      <c r="A85" t="s">
        <v>23</v>
      </c>
      <c r="B85">
        <v>34</v>
      </c>
      <c r="C85">
        <v>12</v>
      </c>
      <c r="D85">
        <v>4</v>
      </c>
      <c r="E85">
        <v>3</v>
      </c>
      <c r="F85">
        <v>0</v>
      </c>
      <c r="G85">
        <v>4</v>
      </c>
      <c r="H85">
        <v>3</v>
      </c>
      <c r="I85">
        <v>1</v>
      </c>
      <c r="J85">
        <v>1</v>
      </c>
      <c r="K85">
        <v>0</v>
      </c>
      <c r="L85">
        <v>0</v>
      </c>
      <c r="M85">
        <v>0</v>
      </c>
      <c r="N85">
        <v>0</v>
      </c>
      <c r="O85">
        <v>1</v>
      </c>
      <c r="P85">
        <v>0</v>
      </c>
      <c r="Q85">
        <v>0</v>
      </c>
      <c r="R85">
        <v>1</v>
      </c>
      <c r="S85">
        <v>1</v>
      </c>
      <c r="T85">
        <v>0</v>
      </c>
      <c r="U85">
        <v>0</v>
      </c>
    </row>
    <row r="86" spans="1:21" x14ac:dyDescent="0.25">
      <c r="A86" t="s">
        <v>24</v>
      </c>
      <c r="B86">
        <v>35</v>
      </c>
      <c r="C86">
        <v>15</v>
      </c>
      <c r="D86">
        <v>7</v>
      </c>
      <c r="E86">
        <v>1</v>
      </c>
      <c r="F86">
        <v>1</v>
      </c>
      <c r="G86">
        <v>3</v>
      </c>
      <c r="H86">
        <v>0</v>
      </c>
      <c r="I86">
        <v>0</v>
      </c>
      <c r="J86">
        <v>1</v>
      </c>
      <c r="K86">
        <v>3</v>
      </c>
      <c r="L86">
        <v>0</v>
      </c>
      <c r="M86">
        <v>0</v>
      </c>
      <c r="N86">
        <v>1</v>
      </c>
      <c r="O86">
        <v>0</v>
      </c>
      <c r="P86">
        <v>1</v>
      </c>
      <c r="Q86">
        <v>0</v>
      </c>
      <c r="R86">
        <v>0</v>
      </c>
      <c r="S86">
        <v>1</v>
      </c>
      <c r="T86">
        <v>0</v>
      </c>
      <c r="U86">
        <v>0</v>
      </c>
    </row>
    <row r="87" spans="1:21" x14ac:dyDescent="0.25">
      <c r="A87" t="s">
        <v>25</v>
      </c>
      <c r="B87">
        <v>42</v>
      </c>
      <c r="C87">
        <v>16</v>
      </c>
      <c r="D87">
        <v>6</v>
      </c>
      <c r="E87">
        <v>2</v>
      </c>
      <c r="F87">
        <v>1</v>
      </c>
      <c r="G87">
        <v>3</v>
      </c>
      <c r="H87">
        <v>0</v>
      </c>
      <c r="I87">
        <v>0</v>
      </c>
      <c r="J87">
        <v>0</v>
      </c>
      <c r="K87">
        <v>1</v>
      </c>
      <c r="L87">
        <v>0</v>
      </c>
      <c r="M87">
        <v>2</v>
      </c>
      <c r="N87">
        <v>0</v>
      </c>
      <c r="O87">
        <v>1</v>
      </c>
      <c r="P87">
        <v>1</v>
      </c>
      <c r="Q87">
        <v>0</v>
      </c>
      <c r="R87">
        <v>0</v>
      </c>
      <c r="S87">
        <v>0</v>
      </c>
      <c r="T87">
        <v>0</v>
      </c>
      <c r="U87">
        <v>0</v>
      </c>
    </row>
    <row r="88" spans="1:21" x14ac:dyDescent="0.25">
      <c r="A88" t="s">
        <v>26</v>
      </c>
      <c r="B88">
        <v>36</v>
      </c>
      <c r="C88">
        <v>15</v>
      </c>
      <c r="D88">
        <v>8</v>
      </c>
      <c r="E88">
        <v>1</v>
      </c>
      <c r="F88">
        <v>3</v>
      </c>
      <c r="G88">
        <v>2</v>
      </c>
      <c r="H88">
        <v>0</v>
      </c>
      <c r="I88">
        <v>0</v>
      </c>
      <c r="J88">
        <v>0</v>
      </c>
      <c r="K88">
        <v>1</v>
      </c>
      <c r="L88">
        <v>1</v>
      </c>
      <c r="M88">
        <v>1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</row>
    <row r="89" spans="1:21" x14ac:dyDescent="0.25">
      <c r="A89" t="s">
        <v>27</v>
      </c>
      <c r="B89">
        <v>26</v>
      </c>
      <c r="C89">
        <v>9</v>
      </c>
      <c r="D89">
        <v>11</v>
      </c>
      <c r="E89">
        <v>5</v>
      </c>
      <c r="F89">
        <v>5</v>
      </c>
      <c r="G89">
        <v>2</v>
      </c>
      <c r="H89">
        <v>1</v>
      </c>
      <c r="I89">
        <v>1</v>
      </c>
      <c r="J89">
        <v>1</v>
      </c>
      <c r="K89">
        <v>2</v>
      </c>
      <c r="L89">
        <v>0</v>
      </c>
      <c r="M89">
        <v>2</v>
      </c>
      <c r="N89">
        <v>0</v>
      </c>
      <c r="O89">
        <v>0</v>
      </c>
      <c r="P89">
        <v>1</v>
      </c>
      <c r="Q89">
        <v>0</v>
      </c>
      <c r="R89">
        <v>1</v>
      </c>
      <c r="S89">
        <v>0</v>
      </c>
      <c r="T89">
        <v>0</v>
      </c>
      <c r="U89">
        <v>1</v>
      </c>
    </row>
    <row r="90" spans="1:21" x14ac:dyDescent="0.25">
      <c r="A90" t="s">
        <v>28</v>
      </c>
      <c r="B90">
        <v>36</v>
      </c>
      <c r="C90">
        <v>13</v>
      </c>
      <c r="D90">
        <v>8</v>
      </c>
      <c r="E90">
        <v>5</v>
      </c>
      <c r="F90">
        <v>3</v>
      </c>
      <c r="G90">
        <v>0</v>
      </c>
      <c r="H90">
        <v>0</v>
      </c>
      <c r="I90">
        <v>1</v>
      </c>
      <c r="J90">
        <v>0</v>
      </c>
      <c r="K90">
        <v>1</v>
      </c>
      <c r="L90">
        <v>2</v>
      </c>
      <c r="M90">
        <v>0</v>
      </c>
      <c r="N90">
        <v>0</v>
      </c>
      <c r="O90">
        <v>1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</row>
    <row r="91" spans="1:21" x14ac:dyDescent="0.25">
      <c r="A91" t="s">
        <v>29</v>
      </c>
      <c r="B91">
        <v>48</v>
      </c>
      <c r="C91">
        <v>11</v>
      </c>
      <c r="D91">
        <v>2</v>
      </c>
      <c r="E91">
        <v>5</v>
      </c>
      <c r="F91">
        <v>1</v>
      </c>
      <c r="G91">
        <v>2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0</v>
      </c>
    </row>
    <row r="92" spans="1:21" x14ac:dyDescent="0.25">
      <c r="A92" t="s">
        <v>31</v>
      </c>
      <c r="B92">
        <v>43</v>
      </c>
      <c r="C92">
        <v>11</v>
      </c>
      <c r="D92">
        <v>5</v>
      </c>
      <c r="E92">
        <v>0</v>
      </c>
      <c r="F92">
        <v>4</v>
      </c>
      <c r="G92">
        <v>3</v>
      </c>
      <c r="H92">
        <v>0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1</v>
      </c>
      <c r="U92">
        <v>0</v>
      </c>
    </row>
    <row r="93" spans="1:21" x14ac:dyDescent="0.25">
      <c r="B93">
        <f>SUM($B$83:B92)</f>
        <v>368</v>
      </c>
      <c r="C93">
        <f>SUM($B$83:C92)</f>
        <v>502</v>
      </c>
      <c r="D93">
        <f>SUM($B$83:D92)</f>
        <v>564</v>
      </c>
      <c r="E93">
        <f>SUM($B$83:E92)</f>
        <v>595</v>
      </c>
      <c r="F93">
        <f>SUM($B$83:F92)</f>
        <v>620</v>
      </c>
      <c r="G93">
        <f>SUM($B$83:G92)</f>
        <v>642</v>
      </c>
      <c r="H93">
        <f>SUM($B$83:H92)</f>
        <v>648</v>
      </c>
      <c r="I93">
        <f>SUM($B$83:I92)</f>
        <v>657</v>
      </c>
      <c r="J93">
        <f>SUM($B$83:J92)</f>
        <v>662</v>
      </c>
      <c r="K93">
        <f>SUM($B$83:K92)</f>
        <v>673</v>
      </c>
      <c r="L93">
        <f>SUM($B$83:L92)</f>
        <v>676</v>
      </c>
      <c r="M93">
        <f>SUM($B$83:M92)</f>
        <v>682</v>
      </c>
      <c r="N93">
        <f>SUM($B$83:N92)</f>
        <v>683</v>
      </c>
      <c r="O93">
        <f>SUM($B$83:O92)</f>
        <v>688</v>
      </c>
      <c r="P93">
        <f>SUM($B$83:P92)</f>
        <v>691</v>
      </c>
      <c r="Q93">
        <f>SUM($B$83:Q92)</f>
        <v>691</v>
      </c>
      <c r="R93">
        <f>SUM($B$83:R92)</f>
        <v>695</v>
      </c>
      <c r="S93">
        <f>SUM($B$83:S92)</f>
        <v>697</v>
      </c>
      <c r="T93">
        <f>SUM($B$83:T92)</f>
        <v>700</v>
      </c>
      <c r="U93">
        <f>SUM($B$83:U92)</f>
        <v>702</v>
      </c>
    </row>
    <row r="94" spans="1:21" x14ac:dyDescent="0.25">
      <c r="B94">
        <f t="shared" ref="B94:U94" si="11">B93/($F$33*COUNT(B83:B92))</f>
        <v>0.42790697674418604</v>
      </c>
      <c r="C94">
        <f t="shared" si="11"/>
        <v>0.58372093023255811</v>
      </c>
      <c r="D94">
        <f t="shared" si="11"/>
        <v>0.65581395348837213</v>
      </c>
      <c r="E94">
        <f t="shared" si="11"/>
        <v>0.69186046511627908</v>
      </c>
      <c r="F94">
        <f t="shared" si="11"/>
        <v>0.72093023255813948</v>
      </c>
      <c r="G94">
        <f t="shared" si="11"/>
        <v>0.74651162790697678</v>
      </c>
      <c r="H94">
        <f t="shared" si="11"/>
        <v>0.75348837209302322</v>
      </c>
      <c r="I94">
        <f t="shared" si="11"/>
        <v>0.76395348837209298</v>
      </c>
      <c r="J94">
        <f t="shared" si="11"/>
        <v>0.76976744186046508</v>
      </c>
      <c r="K94">
        <f t="shared" si="11"/>
        <v>0.78255813953488373</v>
      </c>
      <c r="L94">
        <f t="shared" si="11"/>
        <v>0.78604651162790695</v>
      </c>
      <c r="M94">
        <f t="shared" si="11"/>
        <v>0.7930232558139535</v>
      </c>
      <c r="N94">
        <f t="shared" si="11"/>
        <v>0.79418604651162794</v>
      </c>
      <c r="O94">
        <f t="shared" si="11"/>
        <v>0.8</v>
      </c>
      <c r="P94">
        <f t="shared" si="11"/>
        <v>0.80348837209302326</v>
      </c>
      <c r="Q94">
        <f t="shared" si="11"/>
        <v>0.80348837209302326</v>
      </c>
      <c r="R94">
        <f t="shared" si="11"/>
        <v>0.80813953488372092</v>
      </c>
      <c r="S94">
        <f t="shared" si="11"/>
        <v>0.81046511627906981</v>
      </c>
      <c r="T94">
        <f t="shared" si="11"/>
        <v>0.81395348837209303</v>
      </c>
      <c r="U94">
        <f t="shared" si="11"/>
        <v>0.81627906976744191</v>
      </c>
    </row>
    <row r="97" spans="1:21" x14ac:dyDescent="0.25">
      <c r="A97" t="s">
        <v>30</v>
      </c>
      <c r="B97">
        <v>4</v>
      </c>
      <c r="C97" t="s">
        <v>34</v>
      </c>
      <c r="D97">
        <v>344</v>
      </c>
      <c r="E97" t="s">
        <v>20</v>
      </c>
      <c r="F97">
        <v>86</v>
      </c>
    </row>
    <row r="98" spans="1:21" x14ac:dyDescent="0.25">
      <c r="B98" t="s">
        <v>0</v>
      </c>
      <c r="C98" t="s">
        <v>1</v>
      </c>
      <c r="D98" t="s">
        <v>2</v>
      </c>
      <c r="E98" t="s">
        <v>3</v>
      </c>
      <c r="F98" t="s">
        <v>4</v>
      </c>
      <c r="G98" t="s">
        <v>5</v>
      </c>
      <c r="H98" t="s">
        <v>6</v>
      </c>
      <c r="I98" t="s">
        <v>7</v>
      </c>
      <c r="J98" t="s">
        <v>8</v>
      </c>
      <c r="K98" t="s">
        <v>9</v>
      </c>
      <c r="L98" t="s">
        <v>10</v>
      </c>
      <c r="M98" t="s">
        <v>11</v>
      </c>
      <c r="N98" t="s">
        <v>12</v>
      </c>
      <c r="O98" t="s">
        <v>13</v>
      </c>
      <c r="P98" t="s">
        <v>14</v>
      </c>
      <c r="Q98" t="s">
        <v>15</v>
      </c>
      <c r="R98" t="s">
        <v>16</v>
      </c>
      <c r="S98" t="s">
        <v>17</v>
      </c>
      <c r="T98" t="s">
        <v>18</v>
      </c>
      <c r="U98" t="s">
        <v>19</v>
      </c>
    </row>
    <row r="99" spans="1:21" x14ac:dyDescent="0.25">
      <c r="A99" t="s">
        <v>21</v>
      </c>
      <c r="B99">
        <v>35</v>
      </c>
      <c r="C99">
        <v>11</v>
      </c>
      <c r="D99">
        <v>7</v>
      </c>
      <c r="E99">
        <v>7</v>
      </c>
      <c r="F99">
        <v>2</v>
      </c>
      <c r="G99">
        <v>0</v>
      </c>
      <c r="H99">
        <v>0</v>
      </c>
      <c r="I99">
        <v>1</v>
      </c>
      <c r="J99">
        <v>0</v>
      </c>
      <c r="K99">
        <v>1</v>
      </c>
      <c r="L99">
        <v>0</v>
      </c>
      <c r="M99">
        <v>1</v>
      </c>
      <c r="N99">
        <v>0</v>
      </c>
      <c r="O99">
        <v>0</v>
      </c>
      <c r="P99">
        <v>1</v>
      </c>
      <c r="Q99">
        <v>0</v>
      </c>
      <c r="R99">
        <v>0</v>
      </c>
      <c r="S99">
        <v>1</v>
      </c>
      <c r="T99">
        <v>0</v>
      </c>
      <c r="U99">
        <v>1</v>
      </c>
    </row>
    <row r="100" spans="1:21" x14ac:dyDescent="0.25">
      <c r="A100" t="s">
        <v>22</v>
      </c>
      <c r="B100">
        <v>37</v>
      </c>
      <c r="C100">
        <v>18</v>
      </c>
      <c r="D100">
        <v>3</v>
      </c>
      <c r="E100">
        <v>3</v>
      </c>
      <c r="F100">
        <v>5</v>
      </c>
      <c r="G100">
        <v>1</v>
      </c>
      <c r="H100">
        <v>0</v>
      </c>
      <c r="I100">
        <v>0</v>
      </c>
      <c r="J100">
        <v>0</v>
      </c>
      <c r="K100">
        <v>0</v>
      </c>
      <c r="L100">
        <v>2</v>
      </c>
      <c r="M100">
        <v>0</v>
      </c>
      <c r="N100">
        <v>2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1</v>
      </c>
    </row>
    <row r="101" spans="1:21" x14ac:dyDescent="0.25">
      <c r="A101" t="s">
        <v>23</v>
      </c>
      <c r="B101">
        <v>35</v>
      </c>
      <c r="C101">
        <v>11</v>
      </c>
      <c r="D101">
        <v>5</v>
      </c>
      <c r="E101">
        <v>1</v>
      </c>
      <c r="F101">
        <v>3</v>
      </c>
      <c r="G101">
        <v>1</v>
      </c>
      <c r="H101">
        <v>2</v>
      </c>
      <c r="I101">
        <v>1</v>
      </c>
      <c r="J101">
        <v>1</v>
      </c>
      <c r="K101">
        <v>0</v>
      </c>
      <c r="L101">
        <v>2</v>
      </c>
      <c r="M101">
        <v>1</v>
      </c>
      <c r="N101">
        <v>0</v>
      </c>
      <c r="O101">
        <v>2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</row>
    <row r="102" spans="1:21" x14ac:dyDescent="0.25">
      <c r="A102" t="s">
        <v>24</v>
      </c>
      <c r="B102">
        <v>30</v>
      </c>
      <c r="C102">
        <v>14</v>
      </c>
      <c r="D102">
        <v>7</v>
      </c>
      <c r="E102">
        <v>2</v>
      </c>
      <c r="F102">
        <v>3</v>
      </c>
      <c r="G102">
        <v>1</v>
      </c>
      <c r="H102">
        <v>1</v>
      </c>
      <c r="I102">
        <v>1</v>
      </c>
      <c r="J102">
        <v>2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1</v>
      </c>
      <c r="Q102">
        <v>0</v>
      </c>
      <c r="R102">
        <v>0</v>
      </c>
      <c r="S102">
        <v>0</v>
      </c>
      <c r="T102">
        <v>0</v>
      </c>
      <c r="U102">
        <v>0</v>
      </c>
    </row>
    <row r="103" spans="1:21" x14ac:dyDescent="0.25">
      <c r="A103" t="s">
        <v>25</v>
      </c>
      <c r="B103">
        <v>32</v>
      </c>
      <c r="C103">
        <v>17</v>
      </c>
      <c r="D103">
        <v>9</v>
      </c>
      <c r="E103">
        <v>8</v>
      </c>
      <c r="F103">
        <v>1</v>
      </c>
      <c r="G103">
        <v>3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</v>
      </c>
      <c r="N103">
        <v>2</v>
      </c>
      <c r="O103">
        <v>0</v>
      </c>
      <c r="P103">
        <v>0</v>
      </c>
      <c r="Q103">
        <v>1</v>
      </c>
      <c r="R103">
        <v>1</v>
      </c>
      <c r="S103">
        <v>0</v>
      </c>
      <c r="T103">
        <v>0</v>
      </c>
      <c r="U103">
        <v>0</v>
      </c>
    </row>
    <row r="104" spans="1:21" x14ac:dyDescent="0.25">
      <c r="A104" t="s">
        <v>26</v>
      </c>
      <c r="B104">
        <v>35</v>
      </c>
      <c r="C104">
        <v>14</v>
      </c>
      <c r="D104">
        <v>7</v>
      </c>
      <c r="E104">
        <v>4</v>
      </c>
      <c r="F104">
        <v>3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</row>
    <row r="105" spans="1:21" x14ac:dyDescent="0.25">
      <c r="A105" t="s">
        <v>27</v>
      </c>
      <c r="B105">
        <v>26</v>
      </c>
      <c r="C105">
        <v>9</v>
      </c>
      <c r="D105">
        <v>7</v>
      </c>
      <c r="E105">
        <v>8</v>
      </c>
      <c r="F105">
        <v>2</v>
      </c>
      <c r="G105">
        <v>2</v>
      </c>
      <c r="H105">
        <v>3</v>
      </c>
      <c r="I105">
        <v>2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2</v>
      </c>
      <c r="P105">
        <v>0</v>
      </c>
      <c r="Q105">
        <v>1</v>
      </c>
      <c r="R105">
        <v>1</v>
      </c>
      <c r="S105">
        <v>0</v>
      </c>
      <c r="T105">
        <v>1</v>
      </c>
      <c r="U105">
        <v>0</v>
      </c>
    </row>
    <row r="106" spans="1:21" x14ac:dyDescent="0.25">
      <c r="A106" t="s">
        <v>28</v>
      </c>
      <c r="B106">
        <v>34</v>
      </c>
      <c r="C106">
        <v>16</v>
      </c>
      <c r="D106">
        <v>9</v>
      </c>
      <c r="E106">
        <v>5</v>
      </c>
      <c r="F106">
        <v>3</v>
      </c>
      <c r="G106">
        <v>1</v>
      </c>
      <c r="H106">
        <v>0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1</v>
      </c>
      <c r="T106">
        <v>0</v>
      </c>
      <c r="U106">
        <v>1</v>
      </c>
    </row>
    <row r="107" spans="1:21" x14ac:dyDescent="0.25">
      <c r="A107" t="s">
        <v>29</v>
      </c>
      <c r="B107">
        <v>41</v>
      </c>
      <c r="C107">
        <v>16</v>
      </c>
      <c r="D107">
        <v>5</v>
      </c>
      <c r="E107">
        <v>0</v>
      </c>
      <c r="F107">
        <v>2</v>
      </c>
      <c r="G107">
        <v>1</v>
      </c>
      <c r="H107">
        <v>1</v>
      </c>
      <c r="I107">
        <v>1</v>
      </c>
      <c r="J107">
        <v>1</v>
      </c>
      <c r="K107">
        <v>0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1</v>
      </c>
      <c r="U107">
        <v>0</v>
      </c>
    </row>
    <row r="108" spans="1:21" x14ac:dyDescent="0.25">
      <c r="A108" t="s">
        <v>31</v>
      </c>
      <c r="B108">
        <v>45</v>
      </c>
      <c r="C108">
        <v>6</v>
      </c>
      <c r="D108">
        <v>5</v>
      </c>
      <c r="E108">
        <v>3</v>
      </c>
      <c r="F108">
        <v>2</v>
      </c>
      <c r="G108">
        <v>0</v>
      </c>
      <c r="H108">
        <v>0</v>
      </c>
      <c r="I108">
        <v>0</v>
      </c>
      <c r="J108">
        <v>0</v>
      </c>
      <c r="K108">
        <v>2</v>
      </c>
      <c r="L108">
        <v>2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</row>
    <row r="109" spans="1:21" x14ac:dyDescent="0.25">
      <c r="B109">
        <f>SUM($B$99:B108)</f>
        <v>350</v>
      </c>
      <c r="C109">
        <f>SUM($B$99:C108)</f>
        <v>482</v>
      </c>
      <c r="D109">
        <f>SUM($B$99:D108)</f>
        <v>546</v>
      </c>
      <c r="E109">
        <f>SUM($B$99:E108)</f>
        <v>587</v>
      </c>
      <c r="F109">
        <f>SUM($B$99:F108)</f>
        <v>613</v>
      </c>
      <c r="G109">
        <f>SUM($B$99:G108)</f>
        <v>623</v>
      </c>
      <c r="H109">
        <f>SUM($B$99:H108)</f>
        <v>630</v>
      </c>
      <c r="I109">
        <f>SUM($B$99:I108)</f>
        <v>637</v>
      </c>
      <c r="J109">
        <f>SUM($B$99:J108)</f>
        <v>642</v>
      </c>
      <c r="K109">
        <f>SUM($B$99:K108)</f>
        <v>647</v>
      </c>
      <c r="L109">
        <f>SUM($B$99:L108)</f>
        <v>655</v>
      </c>
      <c r="M109">
        <f>SUM($B$99:M108)</f>
        <v>661</v>
      </c>
      <c r="N109">
        <f>SUM($B$99:N108)</f>
        <v>665</v>
      </c>
      <c r="O109">
        <f>SUM($B$99:O108)</f>
        <v>669</v>
      </c>
      <c r="P109">
        <f>SUM($B$99:P108)</f>
        <v>671</v>
      </c>
      <c r="Q109">
        <f>SUM($B$99:Q108)</f>
        <v>673</v>
      </c>
      <c r="R109">
        <f>SUM($B$99:R108)</f>
        <v>675</v>
      </c>
      <c r="S109">
        <f>SUM($B$99:S108)</f>
        <v>677</v>
      </c>
      <c r="T109">
        <f>SUM($B$99:T108)</f>
        <v>679</v>
      </c>
      <c r="U109">
        <f>SUM($B$99:U108)</f>
        <v>682</v>
      </c>
    </row>
    <row r="110" spans="1:21" x14ac:dyDescent="0.25">
      <c r="B110">
        <f t="shared" ref="B110:U110" si="12">B109/($F$33*COUNT(B99:B108))</f>
        <v>0.40697674418604651</v>
      </c>
      <c r="C110">
        <f t="shared" si="12"/>
        <v>0.56046511627906981</v>
      </c>
      <c r="D110">
        <f t="shared" si="12"/>
        <v>0.6348837209302326</v>
      </c>
      <c r="E110">
        <f t="shared" si="12"/>
        <v>0.68255813953488376</v>
      </c>
      <c r="F110">
        <f t="shared" si="12"/>
        <v>0.71279069767441861</v>
      </c>
      <c r="G110">
        <f t="shared" si="12"/>
        <v>0.72441860465116281</v>
      </c>
      <c r="H110">
        <f t="shared" si="12"/>
        <v>0.73255813953488369</v>
      </c>
      <c r="I110">
        <f t="shared" si="12"/>
        <v>0.74069767441860468</v>
      </c>
      <c r="J110">
        <f t="shared" si="12"/>
        <v>0.74651162790697678</v>
      </c>
      <c r="K110">
        <f t="shared" si="12"/>
        <v>0.75232558139534889</v>
      </c>
      <c r="L110">
        <f t="shared" si="12"/>
        <v>0.76162790697674421</v>
      </c>
      <c r="M110">
        <f t="shared" si="12"/>
        <v>0.76860465116279075</v>
      </c>
      <c r="N110">
        <f t="shared" si="12"/>
        <v>0.77325581395348841</v>
      </c>
      <c r="O110">
        <f t="shared" si="12"/>
        <v>0.77790697674418607</v>
      </c>
      <c r="P110">
        <f t="shared" si="12"/>
        <v>0.78023255813953485</v>
      </c>
      <c r="Q110">
        <f t="shared" si="12"/>
        <v>0.78255813953488373</v>
      </c>
      <c r="R110">
        <f t="shared" si="12"/>
        <v>0.78488372093023251</v>
      </c>
      <c r="S110">
        <f t="shared" si="12"/>
        <v>0.78720930232558139</v>
      </c>
      <c r="T110">
        <f t="shared" si="12"/>
        <v>0.78953488372093028</v>
      </c>
      <c r="U110">
        <f t="shared" si="12"/>
        <v>0.7930232558139535</v>
      </c>
    </row>
    <row r="113" spans="1:21" x14ac:dyDescent="0.25">
      <c r="A113" t="s">
        <v>30</v>
      </c>
      <c r="B113">
        <v>3</v>
      </c>
      <c r="C113" t="s">
        <v>34</v>
      </c>
      <c r="D113">
        <v>258</v>
      </c>
      <c r="E113" t="s">
        <v>20</v>
      </c>
      <c r="F113">
        <v>86</v>
      </c>
    </row>
    <row r="114" spans="1:21" x14ac:dyDescent="0.25">
      <c r="B114" t="s">
        <v>0</v>
      </c>
      <c r="C114" t="s">
        <v>1</v>
      </c>
      <c r="D114" t="s">
        <v>2</v>
      </c>
      <c r="E114" t="s">
        <v>3</v>
      </c>
      <c r="F114" t="s">
        <v>4</v>
      </c>
      <c r="G114" t="s">
        <v>5</v>
      </c>
      <c r="H114" t="s">
        <v>6</v>
      </c>
      <c r="I114" t="s">
        <v>7</v>
      </c>
      <c r="J114" t="s">
        <v>8</v>
      </c>
      <c r="K114" t="s">
        <v>9</v>
      </c>
      <c r="L114" t="s">
        <v>10</v>
      </c>
      <c r="M114" t="s">
        <v>11</v>
      </c>
      <c r="N114" t="s">
        <v>12</v>
      </c>
      <c r="O114" t="s">
        <v>13</v>
      </c>
      <c r="P114" t="s">
        <v>14</v>
      </c>
      <c r="Q114" t="s">
        <v>15</v>
      </c>
      <c r="R114" t="s">
        <v>16</v>
      </c>
      <c r="S114" t="s">
        <v>17</v>
      </c>
      <c r="T114" t="s">
        <v>18</v>
      </c>
      <c r="U114" t="s">
        <v>19</v>
      </c>
    </row>
    <row r="115" spans="1:21" x14ac:dyDescent="0.25">
      <c r="A115" t="s">
        <v>21</v>
      </c>
      <c r="B115">
        <v>29</v>
      </c>
      <c r="C115">
        <v>13</v>
      </c>
      <c r="D115">
        <v>8</v>
      </c>
      <c r="E115">
        <v>3</v>
      </c>
      <c r="F115">
        <v>1</v>
      </c>
      <c r="G115">
        <v>2</v>
      </c>
      <c r="H115">
        <v>2</v>
      </c>
      <c r="I115">
        <v>2</v>
      </c>
      <c r="J115">
        <v>1</v>
      </c>
      <c r="K115">
        <v>0</v>
      </c>
      <c r="L115">
        <v>2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</row>
    <row r="116" spans="1:21" x14ac:dyDescent="0.25">
      <c r="A116" t="s">
        <v>22</v>
      </c>
      <c r="B116">
        <v>43</v>
      </c>
      <c r="C116">
        <v>12</v>
      </c>
      <c r="D116">
        <v>7</v>
      </c>
      <c r="E116">
        <v>3</v>
      </c>
      <c r="F116">
        <v>2</v>
      </c>
      <c r="G116">
        <v>1</v>
      </c>
      <c r="H116">
        <v>0</v>
      </c>
      <c r="I116">
        <v>1</v>
      </c>
      <c r="J116">
        <v>0</v>
      </c>
      <c r="K116">
        <v>1</v>
      </c>
      <c r="L116">
        <v>1</v>
      </c>
      <c r="M116">
        <v>0</v>
      </c>
      <c r="N116">
        <v>0</v>
      </c>
      <c r="O116">
        <v>1</v>
      </c>
      <c r="P116">
        <v>0</v>
      </c>
      <c r="Q116">
        <v>0</v>
      </c>
      <c r="R116">
        <v>1</v>
      </c>
      <c r="S116">
        <v>1</v>
      </c>
      <c r="T116">
        <v>0</v>
      </c>
      <c r="U116">
        <v>0</v>
      </c>
    </row>
    <row r="117" spans="1:21" x14ac:dyDescent="0.25">
      <c r="A117" t="s">
        <v>23</v>
      </c>
      <c r="B117">
        <v>30</v>
      </c>
      <c r="C117">
        <v>7</v>
      </c>
      <c r="D117">
        <v>2</v>
      </c>
      <c r="E117">
        <v>8</v>
      </c>
      <c r="F117">
        <v>6</v>
      </c>
      <c r="G117">
        <v>1</v>
      </c>
      <c r="H117">
        <v>2</v>
      </c>
      <c r="I117">
        <v>1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1</v>
      </c>
      <c r="T117">
        <v>0</v>
      </c>
      <c r="U117">
        <v>0</v>
      </c>
    </row>
    <row r="118" spans="1:21" x14ac:dyDescent="0.25">
      <c r="A118" t="s">
        <v>24</v>
      </c>
      <c r="B118">
        <v>27</v>
      </c>
      <c r="C118">
        <v>16</v>
      </c>
      <c r="D118">
        <v>6</v>
      </c>
      <c r="E118">
        <v>5</v>
      </c>
      <c r="F118">
        <v>3</v>
      </c>
      <c r="G118">
        <v>2</v>
      </c>
      <c r="H118">
        <v>0</v>
      </c>
      <c r="I118">
        <v>2</v>
      </c>
      <c r="J118">
        <v>1</v>
      </c>
      <c r="K118">
        <v>0</v>
      </c>
      <c r="L118">
        <v>2</v>
      </c>
      <c r="M118">
        <v>0</v>
      </c>
      <c r="N118">
        <v>1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</row>
    <row r="119" spans="1:21" x14ac:dyDescent="0.25">
      <c r="A119" t="s">
        <v>25</v>
      </c>
      <c r="B119">
        <v>25</v>
      </c>
      <c r="C119">
        <v>21</v>
      </c>
      <c r="D119">
        <v>7</v>
      </c>
      <c r="E119">
        <v>5</v>
      </c>
      <c r="F119">
        <v>1</v>
      </c>
      <c r="G119">
        <v>2</v>
      </c>
      <c r="H119">
        <v>3</v>
      </c>
      <c r="I119">
        <v>3</v>
      </c>
      <c r="J119">
        <v>1</v>
      </c>
      <c r="K119">
        <v>2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2</v>
      </c>
      <c r="T119">
        <v>1</v>
      </c>
      <c r="U119">
        <v>1</v>
      </c>
    </row>
    <row r="120" spans="1:21" x14ac:dyDescent="0.25">
      <c r="A120" t="s">
        <v>26</v>
      </c>
      <c r="B120">
        <v>35</v>
      </c>
      <c r="C120">
        <v>12</v>
      </c>
      <c r="D120">
        <v>4</v>
      </c>
      <c r="E120">
        <v>3</v>
      </c>
      <c r="F120">
        <v>1</v>
      </c>
      <c r="G120">
        <v>1</v>
      </c>
      <c r="H120">
        <v>3</v>
      </c>
      <c r="I120">
        <v>2</v>
      </c>
      <c r="J120">
        <v>2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1</v>
      </c>
    </row>
    <row r="121" spans="1:21" x14ac:dyDescent="0.25">
      <c r="A121" t="s">
        <v>27</v>
      </c>
      <c r="B121">
        <v>26</v>
      </c>
      <c r="C121">
        <v>8</v>
      </c>
      <c r="D121">
        <v>6</v>
      </c>
      <c r="E121">
        <v>6</v>
      </c>
      <c r="F121">
        <v>4</v>
      </c>
      <c r="G121">
        <v>1</v>
      </c>
      <c r="H121">
        <v>2</v>
      </c>
      <c r="I121">
        <v>0</v>
      </c>
      <c r="J121">
        <v>2</v>
      </c>
      <c r="K121">
        <v>2</v>
      </c>
      <c r="L121">
        <v>1</v>
      </c>
      <c r="M121">
        <v>0</v>
      </c>
      <c r="N121">
        <v>0</v>
      </c>
      <c r="O121">
        <v>2</v>
      </c>
      <c r="P121">
        <v>0</v>
      </c>
      <c r="Q121">
        <v>1</v>
      </c>
      <c r="R121">
        <v>0</v>
      </c>
      <c r="S121">
        <v>0</v>
      </c>
      <c r="T121">
        <v>0</v>
      </c>
      <c r="U121">
        <v>0</v>
      </c>
    </row>
    <row r="122" spans="1:21" x14ac:dyDescent="0.25">
      <c r="A122" t="s">
        <v>28</v>
      </c>
      <c r="B122">
        <v>33</v>
      </c>
      <c r="C122">
        <v>14</v>
      </c>
      <c r="D122">
        <v>6</v>
      </c>
      <c r="E122">
        <v>6</v>
      </c>
      <c r="F122">
        <v>0</v>
      </c>
      <c r="G122">
        <v>1</v>
      </c>
      <c r="H122">
        <v>2</v>
      </c>
      <c r="I122">
        <v>0</v>
      </c>
      <c r="J122">
        <v>0</v>
      </c>
      <c r="K122">
        <v>1</v>
      </c>
      <c r="L122">
        <v>1</v>
      </c>
      <c r="M122">
        <v>0</v>
      </c>
      <c r="N122">
        <v>1</v>
      </c>
      <c r="O122">
        <v>0</v>
      </c>
      <c r="P122">
        <v>2</v>
      </c>
      <c r="Q122">
        <v>0</v>
      </c>
      <c r="R122">
        <v>0</v>
      </c>
      <c r="S122">
        <v>0</v>
      </c>
      <c r="T122">
        <v>0</v>
      </c>
      <c r="U122">
        <v>0</v>
      </c>
    </row>
    <row r="123" spans="1:21" x14ac:dyDescent="0.25">
      <c r="A123" t="s">
        <v>29</v>
      </c>
      <c r="B123">
        <v>43</v>
      </c>
      <c r="C123">
        <v>12</v>
      </c>
      <c r="D123">
        <v>4</v>
      </c>
      <c r="E123">
        <v>2</v>
      </c>
      <c r="F123">
        <v>5</v>
      </c>
      <c r="G123">
        <v>1</v>
      </c>
      <c r="H123">
        <v>1</v>
      </c>
      <c r="I123">
        <v>1</v>
      </c>
      <c r="J123">
        <v>1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</row>
    <row r="124" spans="1:21" x14ac:dyDescent="0.25">
      <c r="A124" t="s">
        <v>31</v>
      </c>
      <c r="B124">
        <v>35</v>
      </c>
      <c r="C124">
        <v>6</v>
      </c>
      <c r="D124">
        <v>10</v>
      </c>
      <c r="E124">
        <v>3</v>
      </c>
      <c r="F124">
        <v>2</v>
      </c>
      <c r="G124">
        <v>2</v>
      </c>
      <c r="H124">
        <v>1</v>
      </c>
      <c r="I124">
        <v>0</v>
      </c>
      <c r="J124">
        <v>0</v>
      </c>
      <c r="K124">
        <v>0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</row>
    <row r="125" spans="1:21" x14ac:dyDescent="0.25">
      <c r="B125">
        <f>SUM($B$115:B124)</f>
        <v>326</v>
      </c>
      <c r="C125">
        <f>SUM($B$115:C124)</f>
        <v>447</v>
      </c>
      <c r="D125">
        <f>SUM($B$115:D124)</f>
        <v>507</v>
      </c>
      <c r="E125">
        <f>SUM($B$115:E124)</f>
        <v>551</v>
      </c>
      <c r="F125">
        <f>SUM($B$115:F124)</f>
        <v>576</v>
      </c>
      <c r="G125">
        <f>SUM($B$115:G124)</f>
        <v>590</v>
      </c>
      <c r="H125">
        <f>SUM($B$115:H124)</f>
        <v>606</v>
      </c>
      <c r="I125">
        <f>SUM($B$115:I124)</f>
        <v>618</v>
      </c>
      <c r="J125">
        <f>SUM($B$115:J124)</f>
        <v>627</v>
      </c>
      <c r="K125">
        <f>SUM($B$115:K124)</f>
        <v>634</v>
      </c>
      <c r="L125">
        <f>SUM($B$115:L124)</f>
        <v>642</v>
      </c>
      <c r="M125">
        <f>SUM($B$115:M124)</f>
        <v>643</v>
      </c>
      <c r="N125">
        <f>SUM($B$115:N124)</f>
        <v>645</v>
      </c>
      <c r="O125">
        <f>SUM($B$115:O124)</f>
        <v>648</v>
      </c>
      <c r="P125">
        <f>SUM($B$115:P124)</f>
        <v>650</v>
      </c>
      <c r="Q125">
        <f>SUM($B$115:Q124)</f>
        <v>651</v>
      </c>
      <c r="R125">
        <f>SUM($B$115:R124)</f>
        <v>652</v>
      </c>
      <c r="S125">
        <f>SUM($B$115:S124)</f>
        <v>656</v>
      </c>
      <c r="T125">
        <f>SUM($B$115:T124)</f>
        <v>657</v>
      </c>
      <c r="U125">
        <f>SUM($B$115:U124)</f>
        <v>659</v>
      </c>
    </row>
    <row r="126" spans="1:21" x14ac:dyDescent="0.25">
      <c r="B126">
        <f t="shared" ref="B126:U126" si="13">B125/($F$33*COUNT(B115:B124))</f>
        <v>0.37906976744186044</v>
      </c>
      <c r="C126">
        <f t="shared" si="13"/>
        <v>0.51976744186046508</v>
      </c>
      <c r="D126">
        <f t="shared" si="13"/>
        <v>0.58953488372093021</v>
      </c>
      <c r="E126">
        <f t="shared" si="13"/>
        <v>0.6406976744186047</v>
      </c>
      <c r="F126">
        <f t="shared" si="13"/>
        <v>0.66976744186046511</v>
      </c>
      <c r="G126">
        <f t="shared" si="13"/>
        <v>0.68604651162790697</v>
      </c>
      <c r="H126">
        <f t="shared" si="13"/>
        <v>0.70465116279069773</v>
      </c>
      <c r="I126">
        <f t="shared" si="13"/>
        <v>0.71860465116279071</v>
      </c>
      <c r="J126">
        <f t="shared" si="13"/>
        <v>0.72906976744186047</v>
      </c>
      <c r="K126">
        <f t="shared" si="13"/>
        <v>0.73720930232558135</v>
      </c>
      <c r="L126">
        <f t="shared" si="13"/>
        <v>0.74651162790697678</v>
      </c>
      <c r="M126">
        <f t="shared" si="13"/>
        <v>0.74767441860465111</v>
      </c>
      <c r="N126">
        <f t="shared" si="13"/>
        <v>0.75</v>
      </c>
      <c r="O126">
        <f t="shared" si="13"/>
        <v>0.75348837209302322</v>
      </c>
      <c r="P126">
        <f t="shared" si="13"/>
        <v>0.7558139534883721</v>
      </c>
      <c r="Q126">
        <f t="shared" si="13"/>
        <v>0.75697674418604655</v>
      </c>
      <c r="R126">
        <f t="shared" si="13"/>
        <v>0.75813953488372088</v>
      </c>
      <c r="S126">
        <f t="shared" si="13"/>
        <v>0.76279069767441865</v>
      </c>
      <c r="T126">
        <f t="shared" si="13"/>
        <v>0.76395348837209298</v>
      </c>
      <c r="U126">
        <f t="shared" si="13"/>
        <v>0.76627906976744187</v>
      </c>
    </row>
    <row r="129" spans="1:21" x14ac:dyDescent="0.25">
      <c r="A129" t="s">
        <v>30</v>
      </c>
      <c r="B129">
        <v>2</v>
      </c>
      <c r="C129" t="s">
        <v>34</v>
      </c>
      <c r="D129">
        <v>172</v>
      </c>
      <c r="E129" t="s">
        <v>20</v>
      </c>
      <c r="F129">
        <v>86</v>
      </c>
    </row>
    <row r="130" spans="1:21" x14ac:dyDescent="0.25">
      <c r="B130" t="s">
        <v>0</v>
      </c>
      <c r="C130" t="s">
        <v>1</v>
      </c>
      <c r="D130" t="s">
        <v>2</v>
      </c>
      <c r="E130" t="s">
        <v>3</v>
      </c>
      <c r="F130" t="s">
        <v>4</v>
      </c>
      <c r="G130" t="s">
        <v>5</v>
      </c>
      <c r="H130" t="s">
        <v>6</v>
      </c>
      <c r="I130" t="s">
        <v>7</v>
      </c>
      <c r="J130" t="s">
        <v>8</v>
      </c>
      <c r="K130" t="s">
        <v>9</v>
      </c>
      <c r="L130" t="s">
        <v>10</v>
      </c>
      <c r="M130" t="s">
        <v>11</v>
      </c>
      <c r="N130" t="s">
        <v>12</v>
      </c>
      <c r="O130" t="s">
        <v>13</v>
      </c>
      <c r="P130" t="s">
        <v>14</v>
      </c>
      <c r="Q130" t="s">
        <v>15</v>
      </c>
      <c r="R130" t="s">
        <v>16</v>
      </c>
      <c r="S130" t="s">
        <v>17</v>
      </c>
      <c r="T130" t="s">
        <v>18</v>
      </c>
      <c r="U130" t="s">
        <v>19</v>
      </c>
    </row>
    <row r="131" spans="1:21" x14ac:dyDescent="0.25">
      <c r="A131" t="s">
        <v>21</v>
      </c>
      <c r="B131">
        <v>23</v>
      </c>
      <c r="C131">
        <v>11</v>
      </c>
      <c r="D131">
        <v>9</v>
      </c>
      <c r="E131">
        <v>5</v>
      </c>
      <c r="F131">
        <v>4</v>
      </c>
      <c r="G131">
        <v>3</v>
      </c>
      <c r="H131">
        <v>3</v>
      </c>
      <c r="I131">
        <v>1</v>
      </c>
      <c r="J131">
        <v>0</v>
      </c>
      <c r="K131">
        <v>0</v>
      </c>
      <c r="L131">
        <v>1</v>
      </c>
      <c r="M131">
        <v>0</v>
      </c>
      <c r="N131">
        <v>0</v>
      </c>
      <c r="O131">
        <v>0</v>
      </c>
      <c r="P131">
        <v>1</v>
      </c>
      <c r="Q131">
        <v>1</v>
      </c>
      <c r="R131">
        <v>0</v>
      </c>
      <c r="S131">
        <v>0</v>
      </c>
      <c r="T131">
        <v>0</v>
      </c>
      <c r="U131">
        <v>0</v>
      </c>
    </row>
    <row r="132" spans="1:21" x14ac:dyDescent="0.25">
      <c r="A132" t="s">
        <v>22</v>
      </c>
      <c r="B132">
        <v>32</v>
      </c>
      <c r="C132">
        <v>13</v>
      </c>
      <c r="D132">
        <v>9</v>
      </c>
      <c r="E132">
        <v>5</v>
      </c>
      <c r="F132">
        <v>3</v>
      </c>
      <c r="G132">
        <v>2</v>
      </c>
      <c r="H132">
        <v>2</v>
      </c>
      <c r="I132">
        <v>1</v>
      </c>
      <c r="J132">
        <v>0</v>
      </c>
      <c r="K132">
        <v>0</v>
      </c>
      <c r="L132">
        <v>0</v>
      </c>
      <c r="M132">
        <v>1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</row>
    <row r="133" spans="1:21" x14ac:dyDescent="0.25">
      <c r="A133" t="s">
        <v>23</v>
      </c>
      <c r="B133">
        <v>26</v>
      </c>
      <c r="C133">
        <v>12</v>
      </c>
      <c r="D133">
        <v>8</v>
      </c>
      <c r="E133">
        <v>3</v>
      </c>
      <c r="F133">
        <v>1</v>
      </c>
      <c r="G133">
        <v>3</v>
      </c>
      <c r="H133">
        <v>0</v>
      </c>
      <c r="I133">
        <v>0</v>
      </c>
      <c r="J133">
        <v>1</v>
      </c>
      <c r="K133">
        <v>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</row>
    <row r="134" spans="1:21" x14ac:dyDescent="0.25">
      <c r="A134" t="s">
        <v>24</v>
      </c>
      <c r="B134">
        <v>24</v>
      </c>
      <c r="C134">
        <v>13</v>
      </c>
      <c r="D134">
        <v>10</v>
      </c>
      <c r="E134">
        <v>5</v>
      </c>
      <c r="F134">
        <v>2</v>
      </c>
      <c r="G134">
        <v>1</v>
      </c>
      <c r="H134">
        <v>1</v>
      </c>
      <c r="I134">
        <v>2</v>
      </c>
      <c r="J134">
        <v>2</v>
      </c>
      <c r="K134">
        <v>0</v>
      </c>
      <c r="L134">
        <v>0</v>
      </c>
      <c r="M134">
        <v>2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</row>
    <row r="135" spans="1:21" x14ac:dyDescent="0.25">
      <c r="A135" t="s">
        <v>25</v>
      </c>
      <c r="B135">
        <v>29</v>
      </c>
      <c r="C135">
        <v>16</v>
      </c>
      <c r="D135">
        <v>4</v>
      </c>
      <c r="E135">
        <v>6</v>
      </c>
      <c r="F135">
        <v>3</v>
      </c>
      <c r="G135">
        <v>3</v>
      </c>
      <c r="H135">
        <v>1</v>
      </c>
      <c r="I135">
        <v>1</v>
      </c>
      <c r="J135">
        <v>2</v>
      </c>
      <c r="K135">
        <v>0</v>
      </c>
      <c r="L135">
        <v>0</v>
      </c>
      <c r="M135">
        <v>1</v>
      </c>
      <c r="N135">
        <v>0</v>
      </c>
      <c r="O135">
        <v>1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</row>
    <row r="136" spans="1:21" x14ac:dyDescent="0.25">
      <c r="A136" t="s">
        <v>26</v>
      </c>
      <c r="B136">
        <v>24</v>
      </c>
      <c r="C136">
        <v>13</v>
      </c>
      <c r="D136">
        <v>5</v>
      </c>
      <c r="E136">
        <v>7</v>
      </c>
      <c r="F136">
        <v>3</v>
      </c>
      <c r="G136">
        <v>2</v>
      </c>
      <c r="H136">
        <v>0</v>
      </c>
      <c r="I136">
        <v>2</v>
      </c>
      <c r="J136">
        <v>1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1</v>
      </c>
      <c r="T136">
        <v>0</v>
      </c>
      <c r="U136">
        <v>0</v>
      </c>
    </row>
    <row r="137" spans="1:21" x14ac:dyDescent="0.25">
      <c r="A137" t="s">
        <v>27</v>
      </c>
      <c r="B137">
        <v>26</v>
      </c>
      <c r="C137">
        <v>6</v>
      </c>
      <c r="D137">
        <v>5</v>
      </c>
      <c r="E137">
        <v>3</v>
      </c>
      <c r="F137">
        <v>6</v>
      </c>
      <c r="G137">
        <v>4</v>
      </c>
      <c r="H137">
        <v>1</v>
      </c>
      <c r="I137">
        <v>0</v>
      </c>
      <c r="J137">
        <v>1</v>
      </c>
      <c r="K137">
        <v>0</v>
      </c>
      <c r="L137">
        <v>1</v>
      </c>
      <c r="M137">
        <v>1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</v>
      </c>
      <c r="U137">
        <v>0</v>
      </c>
    </row>
    <row r="138" spans="1:21" x14ac:dyDescent="0.25">
      <c r="A138" t="s">
        <v>28</v>
      </c>
      <c r="B138">
        <v>27</v>
      </c>
      <c r="C138">
        <v>9</v>
      </c>
      <c r="D138">
        <v>6</v>
      </c>
      <c r="E138">
        <v>5</v>
      </c>
      <c r="F138">
        <v>5</v>
      </c>
      <c r="G138">
        <v>1</v>
      </c>
      <c r="H138">
        <v>2</v>
      </c>
      <c r="I138">
        <v>1</v>
      </c>
      <c r="J138">
        <v>2</v>
      </c>
      <c r="K138">
        <v>0</v>
      </c>
      <c r="L138">
        <v>0</v>
      </c>
      <c r="M138">
        <v>0</v>
      </c>
      <c r="N138">
        <v>1</v>
      </c>
      <c r="O138">
        <v>3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</row>
    <row r="139" spans="1:21" x14ac:dyDescent="0.25">
      <c r="A139" t="s">
        <v>29</v>
      </c>
      <c r="B139">
        <v>28</v>
      </c>
      <c r="C139">
        <v>17</v>
      </c>
      <c r="D139">
        <v>7</v>
      </c>
      <c r="E139">
        <v>6</v>
      </c>
      <c r="F139">
        <v>1</v>
      </c>
      <c r="G139">
        <v>3</v>
      </c>
      <c r="H139">
        <v>3</v>
      </c>
      <c r="I139">
        <v>0</v>
      </c>
      <c r="J139">
        <v>0</v>
      </c>
      <c r="K139">
        <v>0</v>
      </c>
      <c r="L139">
        <v>0</v>
      </c>
      <c r="M139">
        <v>1</v>
      </c>
      <c r="N139">
        <v>0</v>
      </c>
      <c r="O139">
        <v>0</v>
      </c>
      <c r="P139">
        <v>0</v>
      </c>
      <c r="Q139">
        <v>1</v>
      </c>
      <c r="R139">
        <v>1</v>
      </c>
      <c r="S139">
        <v>0</v>
      </c>
      <c r="T139">
        <v>0</v>
      </c>
      <c r="U139">
        <v>0</v>
      </c>
    </row>
    <row r="140" spans="1:21" x14ac:dyDescent="0.25">
      <c r="A140" t="s">
        <v>31</v>
      </c>
      <c r="B140">
        <v>22</v>
      </c>
      <c r="C140">
        <v>8</v>
      </c>
      <c r="D140">
        <v>12</v>
      </c>
      <c r="E140">
        <v>10</v>
      </c>
      <c r="F140">
        <v>0</v>
      </c>
      <c r="G140">
        <v>1</v>
      </c>
      <c r="H140">
        <v>1</v>
      </c>
      <c r="I140">
        <v>1</v>
      </c>
      <c r="J140">
        <v>0</v>
      </c>
      <c r="K140">
        <v>1</v>
      </c>
      <c r="L140">
        <v>1</v>
      </c>
      <c r="M140">
        <v>2</v>
      </c>
      <c r="N140">
        <v>0</v>
      </c>
      <c r="O140">
        <v>0</v>
      </c>
      <c r="P140">
        <v>0</v>
      </c>
      <c r="Q140">
        <v>0</v>
      </c>
      <c r="R140">
        <v>1</v>
      </c>
      <c r="S140">
        <v>0</v>
      </c>
      <c r="T140">
        <v>0</v>
      </c>
      <c r="U140">
        <v>0</v>
      </c>
    </row>
    <row r="141" spans="1:21" x14ac:dyDescent="0.25">
      <c r="B141">
        <f>SUM($B$131:B140)</f>
        <v>261</v>
      </c>
      <c r="C141">
        <f>SUM($B$131:C140)</f>
        <v>379</v>
      </c>
      <c r="D141">
        <f>SUM($B$131:D140)</f>
        <v>454</v>
      </c>
      <c r="E141">
        <f>SUM($B$131:E140)</f>
        <v>509</v>
      </c>
      <c r="F141">
        <f>SUM($B$131:F140)</f>
        <v>537</v>
      </c>
      <c r="G141">
        <f>SUM($B$131:G140)</f>
        <v>560</v>
      </c>
      <c r="H141">
        <f>SUM($B$131:H140)</f>
        <v>574</v>
      </c>
      <c r="I141">
        <f>SUM($B$131:I140)</f>
        <v>583</v>
      </c>
      <c r="J141">
        <f>SUM($B$131:J140)</f>
        <v>592</v>
      </c>
      <c r="K141">
        <f>SUM($B$131:K140)</f>
        <v>595</v>
      </c>
      <c r="L141">
        <f>SUM($B$131:L140)</f>
        <v>598</v>
      </c>
      <c r="M141">
        <f>SUM($B$131:M140)</f>
        <v>606</v>
      </c>
      <c r="N141">
        <f>SUM($B$131:N140)</f>
        <v>607</v>
      </c>
      <c r="O141">
        <f>SUM($B$131:O140)</f>
        <v>611</v>
      </c>
      <c r="P141">
        <f>SUM($B$131:P140)</f>
        <v>612</v>
      </c>
      <c r="Q141">
        <f>SUM($B$131:Q140)</f>
        <v>614</v>
      </c>
      <c r="R141">
        <f>SUM($B$131:R140)</f>
        <v>616</v>
      </c>
      <c r="S141">
        <f>SUM($B$131:S140)</f>
        <v>617</v>
      </c>
      <c r="T141">
        <f>SUM($B$131:T140)</f>
        <v>618</v>
      </c>
      <c r="U141">
        <f>SUM($B$131:U140)</f>
        <v>618</v>
      </c>
    </row>
    <row r="142" spans="1:21" x14ac:dyDescent="0.25">
      <c r="B142">
        <f t="shared" ref="B142:U142" si="14">B141/($F$33*COUNT(B131:B140))</f>
        <v>0.30348837209302326</v>
      </c>
      <c r="C142">
        <f t="shared" si="14"/>
        <v>0.44069767441860463</v>
      </c>
      <c r="D142">
        <f t="shared" si="14"/>
        <v>0.52790697674418607</v>
      </c>
      <c r="E142">
        <f t="shared" si="14"/>
        <v>0.5918604651162791</v>
      </c>
      <c r="F142">
        <f t="shared" si="14"/>
        <v>0.62441860465116283</v>
      </c>
      <c r="G142">
        <f t="shared" si="14"/>
        <v>0.65116279069767447</v>
      </c>
      <c r="H142">
        <f t="shared" si="14"/>
        <v>0.66744186046511633</v>
      </c>
      <c r="I142">
        <f t="shared" si="14"/>
        <v>0.6779069767441861</v>
      </c>
      <c r="J142">
        <f t="shared" si="14"/>
        <v>0.68837209302325586</v>
      </c>
      <c r="K142">
        <f t="shared" si="14"/>
        <v>0.69186046511627908</v>
      </c>
      <c r="L142">
        <f t="shared" si="14"/>
        <v>0.6953488372093023</v>
      </c>
      <c r="M142">
        <f t="shared" si="14"/>
        <v>0.70465116279069773</v>
      </c>
      <c r="N142">
        <f t="shared" si="14"/>
        <v>0.70581395348837206</v>
      </c>
      <c r="O142">
        <f t="shared" si="14"/>
        <v>0.71046511627906972</v>
      </c>
      <c r="P142">
        <f t="shared" si="14"/>
        <v>0.71162790697674416</v>
      </c>
      <c r="Q142">
        <f t="shared" si="14"/>
        <v>0.71395348837209305</v>
      </c>
      <c r="R142">
        <f t="shared" si="14"/>
        <v>0.71627906976744182</v>
      </c>
      <c r="S142">
        <f t="shared" si="14"/>
        <v>0.71744186046511627</v>
      </c>
      <c r="T142">
        <f t="shared" si="14"/>
        <v>0.71860465116279071</v>
      </c>
      <c r="U142">
        <f t="shared" si="14"/>
        <v>0.71860465116279071</v>
      </c>
    </row>
    <row r="145" spans="1:21" x14ac:dyDescent="0.25">
      <c r="A145" t="s">
        <v>30</v>
      </c>
      <c r="B145">
        <v>1</v>
      </c>
      <c r="C145" t="s">
        <v>34</v>
      </c>
      <c r="D145">
        <v>86</v>
      </c>
      <c r="E145" t="s">
        <v>20</v>
      </c>
      <c r="F145">
        <v>86</v>
      </c>
    </row>
    <row r="146" spans="1:21" x14ac:dyDescent="0.25">
      <c r="B146" t="s">
        <v>0</v>
      </c>
      <c r="C146" t="s">
        <v>1</v>
      </c>
      <c r="D146" t="s">
        <v>2</v>
      </c>
      <c r="E146" t="s">
        <v>3</v>
      </c>
      <c r="F146" t="s">
        <v>4</v>
      </c>
      <c r="G146" t="s">
        <v>5</v>
      </c>
      <c r="H146" t="s">
        <v>6</v>
      </c>
      <c r="I146" t="s">
        <v>7</v>
      </c>
      <c r="J146" t="s">
        <v>8</v>
      </c>
      <c r="K146" t="s">
        <v>9</v>
      </c>
      <c r="L146" t="s">
        <v>10</v>
      </c>
      <c r="M146" t="s">
        <v>11</v>
      </c>
      <c r="N146" t="s">
        <v>12</v>
      </c>
      <c r="O146" t="s">
        <v>13</v>
      </c>
      <c r="P146" t="s">
        <v>14</v>
      </c>
      <c r="Q146" t="s">
        <v>15</v>
      </c>
      <c r="R146" t="s">
        <v>16</v>
      </c>
      <c r="S146" t="s">
        <v>17</v>
      </c>
      <c r="T146" t="s">
        <v>18</v>
      </c>
      <c r="U146" t="s">
        <v>19</v>
      </c>
    </row>
    <row r="147" spans="1:21" x14ac:dyDescent="0.25">
      <c r="A147" t="s">
        <v>21</v>
      </c>
      <c r="B147">
        <v>21</v>
      </c>
      <c r="C147">
        <v>18</v>
      </c>
      <c r="D147">
        <v>8</v>
      </c>
      <c r="E147">
        <v>3</v>
      </c>
      <c r="F147">
        <v>2</v>
      </c>
      <c r="G147">
        <v>0</v>
      </c>
      <c r="H147">
        <v>1</v>
      </c>
      <c r="I147">
        <v>1</v>
      </c>
      <c r="J147">
        <v>2</v>
      </c>
      <c r="K147">
        <v>0</v>
      </c>
      <c r="L147">
        <v>0</v>
      </c>
      <c r="M147">
        <v>1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</row>
    <row r="148" spans="1:21" x14ac:dyDescent="0.25">
      <c r="A148" t="s">
        <v>22</v>
      </c>
      <c r="B148">
        <v>17</v>
      </c>
      <c r="C148">
        <v>21</v>
      </c>
      <c r="D148">
        <v>9</v>
      </c>
      <c r="E148">
        <v>4</v>
      </c>
      <c r="F148">
        <v>4</v>
      </c>
      <c r="G148">
        <v>3</v>
      </c>
      <c r="H148">
        <v>2</v>
      </c>
      <c r="I148">
        <v>1</v>
      </c>
      <c r="J148">
        <v>1</v>
      </c>
      <c r="K148">
        <v>2</v>
      </c>
      <c r="L148">
        <v>0</v>
      </c>
      <c r="M148">
        <v>0</v>
      </c>
      <c r="N148">
        <v>0</v>
      </c>
      <c r="O148">
        <v>0</v>
      </c>
      <c r="P148">
        <v>1</v>
      </c>
      <c r="Q148">
        <v>1</v>
      </c>
      <c r="R148">
        <v>0</v>
      </c>
      <c r="S148">
        <v>0</v>
      </c>
      <c r="T148">
        <v>0</v>
      </c>
      <c r="U148">
        <v>0</v>
      </c>
    </row>
    <row r="149" spans="1:21" x14ac:dyDescent="0.25">
      <c r="A149" t="s">
        <v>23</v>
      </c>
      <c r="B149">
        <v>17</v>
      </c>
      <c r="C149">
        <v>13</v>
      </c>
      <c r="D149">
        <v>3</v>
      </c>
      <c r="E149">
        <v>6</v>
      </c>
      <c r="F149">
        <v>5</v>
      </c>
      <c r="G149">
        <v>4</v>
      </c>
      <c r="H149">
        <v>3</v>
      </c>
      <c r="I149">
        <v>1</v>
      </c>
      <c r="J149">
        <v>2</v>
      </c>
      <c r="K149">
        <v>1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</row>
    <row r="150" spans="1:21" x14ac:dyDescent="0.25">
      <c r="A150" t="s">
        <v>24</v>
      </c>
      <c r="B150">
        <v>17</v>
      </c>
      <c r="C150">
        <v>15</v>
      </c>
      <c r="D150">
        <v>12</v>
      </c>
      <c r="E150">
        <v>6</v>
      </c>
      <c r="F150">
        <v>5</v>
      </c>
      <c r="G150">
        <v>2</v>
      </c>
      <c r="H150">
        <v>2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1</v>
      </c>
      <c r="S150">
        <v>0</v>
      </c>
      <c r="T150">
        <v>0</v>
      </c>
      <c r="U150">
        <v>0</v>
      </c>
    </row>
    <row r="151" spans="1:21" x14ac:dyDescent="0.25">
      <c r="A151" t="s">
        <v>25</v>
      </c>
      <c r="B151">
        <v>15</v>
      </c>
      <c r="C151">
        <v>15</v>
      </c>
      <c r="D151">
        <v>8</v>
      </c>
      <c r="E151">
        <v>9</v>
      </c>
      <c r="F151">
        <v>7</v>
      </c>
      <c r="G151">
        <v>1</v>
      </c>
      <c r="H151">
        <v>1</v>
      </c>
      <c r="I151">
        <v>1</v>
      </c>
      <c r="J151">
        <v>1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1</v>
      </c>
      <c r="Q151">
        <v>0</v>
      </c>
      <c r="R151">
        <v>0</v>
      </c>
      <c r="S151">
        <v>0</v>
      </c>
      <c r="T151">
        <v>1</v>
      </c>
      <c r="U151">
        <v>0</v>
      </c>
    </row>
    <row r="152" spans="1:21" x14ac:dyDescent="0.25">
      <c r="A152" t="s">
        <v>26</v>
      </c>
      <c r="B152">
        <v>29</v>
      </c>
      <c r="C152">
        <v>6</v>
      </c>
      <c r="D152">
        <v>5</v>
      </c>
      <c r="E152">
        <v>7</v>
      </c>
      <c r="F152">
        <v>1</v>
      </c>
      <c r="G152">
        <v>1</v>
      </c>
      <c r="H152">
        <v>1</v>
      </c>
      <c r="I152">
        <v>0</v>
      </c>
      <c r="J152">
        <v>1</v>
      </c>
      <c r="K152">
        <v>1</v>
      </c>
      <c r="L152">
        <v>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</row>
    <row r="153" spans="1:21" x14ac:dyDescent="0.25">
      <c r="A153" t="s">
        <v>27</v>
      </c>
      <c r="B153">
        <v>19</v>
      </c>
      <c r="C153">
        <v>9</v>
      </c>
      <c r="D153">
        <v>6</v>
      </c>
      <c r="E153">
        <v>4</v>
      </c>
      <c r="F153">
        <v>5</v>
      </c>
      <c r="G153">
        <v>3</v>
      </c>
      <c r="H153">
        <v>3</v>
      </c>
      <c r="I153">
        <v>2</v>
      </c>
      <c r="J153">
        <v>2</v>
      </c>
      <c r="K153">
        <v>0</v>
      </c>
      <c r="L153">
        <v>0</v>
      </c>
      <c r="M153">
        <v>0</v>
      </c>
      <c r="N153">
        <v>3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</row>
    <row r="154" spans="1:21" x14ac:dyDescent="0.25">
      <c r="A154" t="s">
        <v>28</v>
      </c>
      <c r="B154">
        <v>23</v>
      </c>
      <c r="C154">
        <v>7</v>
      </c>
      <c r="D154">
        <v>7</v>
      </c>
      <c r="E154">
        <v>5</v>
      </c>
      <c r="F154">
        <v>7</v>
      </c>
      <c r="G154">
        <v>2</v>
      </c>
      <c r="H154">
        <v>6</v>
      </c>
      <c r="I154">
        <v>1</v>
      </c>
      <c r="J154">
        <v>0</v>
      </c>
      <c r="K154">
        <v>2</v>
      </c>
      <c r="L154">
        <v>1</v>
      </c>
      <c r="M154">
        <v>0</v>
      </c>
      <c r="N154">
        <v>1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</row>
    <row r="155" spans="1:21" x14ac:dyDescent="0.25">
      <c r="A155" t="s">
        <v>29</v>
      </c>
      <c r="B155">
        <v>16</v>
      </c>
      <c r="C155">
        <v>14</v>
      </c>
      <c r="D155">
        <v>10</v>
      </c>
      <c r="E155">
        <v>7</v>
      </c>
      <c r="F155">
        <v>6</v>
      </c>
      <c r="G155">
        <v>3</v>
      </c>
      <c r="H155">
        <v>7</v>
      </c>
      <c r="I155">
        <v>1</v>
      </c>
      <c r="J155">
        <v>0</v>
      </c>
      <c r="K155">
        <v>1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0</v>
      </c>
    </row>
    <row r="156" spans="1:21" x14ac:dyDescent="0.25">
      <c r="A156" t="s">
        <v>31</v>
      </c>
      <c r="B156">
        <v>19</v>
      </c>
      <c r="C156">
        <v>11</v>
      </c>
      <c r="D156">
        <v>10</v>
      </c>
      <c r="E156">
        <v>5</v>
      </c>
      <c r="F156">
        <v>3</v>
      </c>
      <c r="G156">
        <v>3</v>
      </c>
      <c r="H156">
        <v>2</v>
      </c>
      <c r="I156">
        <v>1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1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</row>
    <row r="157" spans="1:21" x14ac:dyDescent="0.25">
      <c r="B157">
        <f>SUM($B$147:B156)</f>
        <v>193</v>
      </c>
      <c r="C157">
        <f>SUM($B$147:C156)</f>
        <v>322</v>
      </c>
      <c r="D157">
        <f>SUM($B$147:D156)</f>
        <v>400</v>
      </c>
      <c r="E157">
        <f>SUM($B$147:E156)</f>
        <v>456</v>
      </c>
      <c r="F157">
        <f>SUM($B$147:F156)</f>
        <v>501</v>
      </c>
      <c r="G157">
        <f>SUM($B$147:G156)</f>
        <v>523</v>
      </c>
      <c r="H157">
        <f>SUM($B$147:H156)</f>
        <v>551</v>
      </c>
      <c r="I157">
        <f>SUM($B$147:I156)</f>
        <v>560</v>
      </c>
      <c r="J157">
        <f>SUM($B$147:J156)</f>
        <v>569</v>
      </c>
      <c r="K157">
        <f>SUM($B$147:K156)</f>
        <v>576</v>
      </c>
      <c r="L157">
        <f>SUM($B$147:L156)</f>
        <v>579</v>
      </c>
      <c r="M157">
        <f>SUM($B$147:M156)</f>
        <v>580</v>
      </c>
      <c r="N157">
        <f>SUM($B$147:N156)</f>
        <v>584</v>
      </c>
      <c r="O157">
        <f>SUM($B$147:O156)</f>
        <v>585</v>
      </c>
      <c r="P157">
        <f>SUM($B$147:P156)</f>
        <v>587</v>
      </c>
      <c r="Q157">
        <f>SUM($B$147:Q156)</f>
        <v>589</v>
      </c>
      <c r="R157">
        <f>SUM($B$147:R156)</f>
        <v>590</v>
      </c>
      <c r="S157">
        <f>SUM($B$147:S156)</f>
        <v>591</v>
      </c>
      <c r="T157">
        <f>SUM($B$147:T156)</f>
        <v>592</v>
      </c>
      <c r="U157">
        <f>SUM($B$147:U156)</f>
        <v>592</v>
      </c>
    </row>
    <row r="158" spans="1:21" x14ac:dyDescent="0.25">
      <c r="B158">
        <f t="shared" ref="B158:U158" si="15">B157/($F$33*COUNT(B147:B156))</f>
        <v>0.22441860465116278</v>
      </c>
      <c r="C158">
        <f t="shared" si="15"/>
        <v>0.37441860465116278</v>
      </c>
      <c r="D158">
        <f t="shared" si="15"/>
        <v>0.46511627906976744</v>
      </c>
      <c r="E158">
        <f t="shared" si="15"/>
        <v>0.53023255813953485</v>
      </c>
      <c r="F158">
        <f t="shared" si="15"/>
        <v>0.58255813953488367</v>
      </c>
      <c r="G158">
        <f t="shared" si="15"/>
        <v>0.60813953488372097</v>
      </c>
      <c r="H158">
        <f t="shared" si="15"/>
        <v>0.6406976744186047</v>
      </c>
      <c r="I158">
        <f t="shared" si="15"/>
        <v>0.65116279069767447</v>
      </c>
      <c r="J158">
        <f t="shared" si="15"/>
        <v>0.66162790697674423</v>
      </c>
      <c r="K158">
        <f t="shared" si="15"/>
        <v>0.66976744186046511</v>
      </c>
      <c r="L158">
        <f t="shared" si="15"/>
        <v>0.67325581395348832</v>
      </c>
      <c r="M158">
        <f t="shared" si="15"/>
        <v>0.67441860465116277</v>
      </c>
      <c r="N158">
        <f t="shared" si="15"/>
        <v>0.67906976744186043</v>
      </c>
      <c r="O158">
        <f t="shared" si="15"/>
        <v>0.68023255813953487</v>
      </c>
      <c r="P158">
        <f t="shared" si="15"/>
        <v>0.68255813953488376</v>
      </c>
      <c r="Q158">
        <f t="shared" si="15"/>
        <v>0.68488372093023253</v>
      </c>
      <c r="R158">
        <f t="shared" si="15"/>
        <v>0.68604651162790697</v>
      </c>
      <c r="S158">
        <f t="shared" si="15"/>
        <v>0.68720930232558142</v>
      </c>
      <c r="T158">
        <f t="shared" si="15"/>
        <v>0.68837209302325586</v>
      </c>
      <c r="U158">
        <f t="shared" si="15"/>
        <v>0.68837209302325586</v>
      </c>
    </row>
  </sheetData>
  <sortState ref="A183:U191">
    <sortCondition ref="A183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V53"/>
  <sheetViews>
    <sheetView topLeftCell="A6" zoomScale="115" zoomScaleNormal="115" workbookViewId="0">
      <selection activeCell="J15" sqref="J15"/>
    </sheetView>
  </sheetViews>
  <sheetFormatPr defaultRowHeight="15" x14ac:dyDescent="0.25"/>
  <sheetData>
    <row r="19" spans="1:22" x14ac:dyDescent="0.25">
      <c r="B19" t="s">
        <v>0</v>
      </c>
      <c r="C19" t="s">
        <v>1</v>
      </c>
      <c r="D19" t="s">
        <v>2</v>
      </c>
      <c r="E19" t="s">
        <v>3</v>
      </c>
      <c r="F19" t="s">
        <v>4</v>
      </c>
      <c r="G19" t="s">
        <v>5</v>
      </c>
      <c r="H19" t="s">
        <v>6</v>
      </c>
      <c r="I19" t="s">
        <v>7</v>
      </c>
      <c r="J19" t="s">
        <v>8</v>
      </c>
      <c r="K19" t="s">
        <v>9</v>
      </c>
      <c r="L19" t="s">
        <v>10</v>
      </c>
      <c r="M19" t="s">
        <v>11</v>
      </c>
      <c r="N19" t="s">
        <v>12</v>
      </c>
      <c r="O19" t="s">
        <v>13</v>
      </c>
      <c r="P19" t="s">
        <v>14</v>
      </c>
      <c r="Q19" t="s">
        <v>15</v>
      </c>
      <c r="R19" t="s">
        <v>16</v>
      </c>
      <c r="S19" t="s">
        <v>17</v>
      </c>
      <c r="T19" t="s">
        <v>18</v>
      </c>
      <c r="U19" t="s">
        <v>19</v>
      </c>
    </row>
    <row r="20" spans="1:22" x14ac:dyDescent="0.25">
      <c r="A20" t="s">
        <v>56</v>
      </c>
      <c r="B20" s="2">
        <f>C24/$A$24*100</f>
        <v>34.965034965034967</v>
      </c>
      <c r="C20" s="2">
        <f t="shared" ref="C20:U20" si="0">D24/$A$24*100</f>
        <v>48.251748251748253</v>
      </c>
      <c r="D20" s="2">
        <f t="shared" si="0"/>
        <v>53.846153846153847</v>
      </c>
      <c r="E20" s="2">
        <f t="shared" si="0"/>
        <v>57.226107226107224</v>
      </c>
      <c r="F20" s="2">
        <f t="shared" si="0"/>
        <v>59.906759906759909</v>
      </c>
      <c r="G20" s="2">
        <f t="shared" si="0"/>
        <v>61.888111888111887</v>
      </c>
      <c r="H20" s="2">
        <f t="shared" si="0"/>
        <v>63.053613053613056</v>
      </c>
      <c r="I20" s="2">
        <f t="shared" si="0"/>
        <v>63.986013986013987</v>
      </c>
      <c r="J20" s="2">
        <f t="shared" si="0"/>
        <v>65.034965034965026</v>
      </c>
      <c r="K20" s="2">
        <f t="shared" si="0"/>
        <v>65.734265734265733</v>
      </c>
      <c r="L20" s="2">
        <f t="shared" si="0"/>
        <v>66.200466200466195</v>
      </c>
      <c r="M20" s="2">
        <f t="shared" si="0"/>
        <v>66.200466200466195</v>
      </c>
      <c r="N20" s="2">
        <f t="shared" si="0"/>
        <v>66.43356643356644</v>
      </c>
      <c r="O20" s="2">
        <f t="shared" si="0"/>
        <v>66.550116550116542</v>
      </c>
      <c r="P20" s="2">
        <f t="shared" si="0"/>
        <v>66.550116550116542</v>
      </c>
      <c r="Q20" s="2">
        <f t="shared" si="0"/>
        <v>66.666666666666657</v>
      </c>
      <c r="R20" s="2">
        <f t="shared" si="0"/>
        <v>66.666666666666657</v>
      </c>
      <c r="S20" s="2">
        <f t="shared" si="0"/>
        <v>66.783216783216787</v>
      </c>
      <c r="T20" s="2">
        <f t="shared" si="0"/>
        <v>67.016317016317018</v>
      </c>
      <c r="U20" s="2">
        <f t="shared" si="0"/>
        <v>67.016317016317018</v>
      </c>
    </row>
    <row r="21" spans="1:22" x14ac:dyDescent="0.25">
      <c r="A21" t="s">
        <v>49</v>
      </c>
      <c r="B21" s="2">
        <f>C40/$A$40*100</f>
        <v>31.147540983606557</v>
      </c>
      <c r="C21" s="2">
        <f t="shared" ref="C21:U21" si="1">D40/$A$40*100</f>
        <v>49.180327868852459</v>
      </c>
      <c r="D21" s="2">
        <f t="shared" si="1"/>
        <v>55.737704918032783</v>
      </c>
      <c r="E21" s="2">
        <f t="shared" si="1"/>
        <v>60.655737704918032</v>
      </c>
      <c r="F21" s="2">
        <f t="shared" si="1"/>
        <v>62.295081967213115</v>
      </c>
      <c r="G21" s="2">
        <f t="shared" si="1"/>
        <v>62.295081967213115</v>
      </c>
      <c r="H21" s="2">
        <f t="shared" si="1"/>
        <v>62.295081967213115</v>
      </c>
      <c r="I21" s="2">
        <f t="shared" si="1"/>
        <v>65.573770491803273</v>
      </c>
      <c r="J21" s="2">
        <f t="shared" si="1"/>
        <v>67.213114754098356</v>
      </c>
      <c r="K21" s="2">
        <f t="shared" si="1"/>
        <v>67.213114754098356</v>
      </c>
      <c r="L21" s="2">
        <f t="shared" si="1"/>
        <v>67.213114754098356</v>
      </c>
      <c r="M21" s="2">
        <f t="shared" si="1"/>
        <v>67.213114754098356</v>
      </c>
      <c r="N21" s="2">
        <f t="shared" si="1"/>
        <v>67.213114754098356</v>
      </c>
      <c r="O21" s="2">
        <f t="shared" si="1"/>
        <v>67.213114754098356</v>
      </c>
      <c r="P21" s="2">
        <f t="shared" si="1"/>
        <v>67.213114754098356</v>
      </c>
      <c r="Q21" s="2">
        <f t="shared" si="1"/>
        <v>68.852459016393439</v>
      </c>
      <c r="R21" s="2">
        <f t="shared" si="1"/>
        <v>68.852459016393439</v>
      </c>
      <c r="S21" s="2">
        <f t="shared" si="1"/>
        <v>68.852459016393439</v>
      </c>
      <c r="T21" s="2">
        <f t="shared" si="1"/>
        <v>68.852459016393439</v>
      </c>
      <c r="U21" s="2">
        <f t="shared" si="1"/>
        <v>68.852459016393439</v>
      </c>
    </row>
    <row r="22" spans="1:22" x14ac:dyDescent="0.25">
      <c r="A22" t="s">
        <v>57</v>
      </c>
      <c r="B22" s="2">
        <f>DimensionSensitivity!C26</f>
        <v>53.139534883720927</v>
      </c>
      <c r="C22" s="2">
        <f>DimensionSensitivity!D26</f>
        <v>65.465116279069775</v>
      </c>
      <c r="D22" s="2">
        <f>DimensionSensitivity!E26</f>
        <v>71.279069767441854</v>
      </c>
      <c r="E22" s="2">
        <f>DimensionSensitivity!F26</f>
        <v>75.813953488372093</v>
      </c>
      <c r="F22" s="2">
        <f>DimensionSensitivity!G26</f>
        <v>77.906976744186053</v>
      </c>
      <c r="G22" s="2">
        <f>DimensionSensitivity!H26</f>
        <v>79.651162790697668</v>
      </c>
      <c r="H22" s="2">
        <f>DimensionSensitivity!I26</f>
        <v>81.04651162790698</v>
      </c>
      <c r="I22" s="2">
        <f>DimensionSensitivity!J26</f>
        <v>81.860465116279073</v>
      </c>
      <c r="J22" s="2">
        <f>DimensionSensitivity!K26</f>
        <v>82.20930232558139</v>
      </c>
      <c r="K22" s="2">
        <f>DimensionSensitivity!L26</f>
        <v>83.372093023255815</v>
      </c>
      <c r="L22" s="2">
        <f>DimensionSensitivity!M26</f>
        <v>84.069767441860463</v>
      </c>
      <c r="M22" s="2">
        <f>DimensionSensitivity!N26</f>
        <v>84.651162790697683</v>
      </c>
      <c r="N22" s="2">
        <f>DimensionSensitivity!O26</f>
        <v>85</v>
      </c>
      <c r="O22" s="2">
        <f>DimensionSensitivity!P26</f>
        <v>85.348837209302332</v>
      </c>
      <c r="P22" s="2">
        <f>DimensionSensitivity!Q26</f>
        <v>85.465116279069761</v>
      </c>
      <c r="Q22" s="2">
        <f>DimensionSensitivity!R26</f>
        <v>85.697674418604649</v>
      </c>
      <c r="R22" s="2">
        <f>DimensionSensitivity!S26</f>
        <v>86.04651162790698</v>
      </c>
      <c r="S22" s="2">
        <f>DimensionSensitivity!T26</f>
        <v>86.279069767441868</v>
      </c>
      <c r="T22" s="2">
        <f>DimensionSensitivity!U26</f>
        <v>86.627906976744185</v>
      </c>
      <c r="U22" s="2">
        <f>DimensionSensitivity!V26</f>
        <v>86.976744186046503</v>
      </c>
    </row>
    <row r="24" spans="1:22" x14ac:dyDescent="0.25">
      <c r="A24">
        <f>SUM(A25:A37)</f>
        <v>858</v>
      </c>
      <c r="C24">
        <f>SUM($C$25:C37)</f>
        <v>300</v>
      </c>
      <c r="D24">
        <f>SUM($C$25:D37)</f>
        <v>414</v>
      </c>
      <c r="E24">
        <f>SUM($C$25:E37)</f>
        <v>462</v>
      </c>
      <c r="F24">
        <f>SUM($C$25:F37)</f>
        <v>491</v>
      </c>
      <c r="G24">
        <f>SUM($C$25:G37)</f>
        <v>514</v>
      </c>
      <c r="H24">
        <f>SUM($C$25:H37)</f>
        <v>531</v>
      </c>
      <c r="I24">
        <f>SUM($C$25:I37)</f>
        <v>541</v>
      </c>
      <c r="J24">
        <f>SUM($C$25:J37)</f>
        <v>549</v>
      </c>
      <c r="K24">
        <f>SUM($C$25:K37)</f>
        <v>558</v>
      </c>
      <c r="L24">
        <f>SUM($C$25:L37)</f>
        <v>564</v>
      </c>
      <c r="M24">
        <f>SUM($C$25:M37)</f>
        <v>568</v>
      </c>
      <c r="N24">
        <f>SUM($C$25:N37)</f>
        <v>568</v>
      </c>
      <c r="O24">
        <f>SUM($C$25:O37)</f>
        <v>570</v>
      </c>
      <c r="P24">
        <f>SUM($C$25:P37)</f>
        <v>571</v>
      </c>
      <c r="Q24">
        <f>SUM($C$25:Q37)</f>
        <v>571</v>
      </c>
      <c r="R24">
        <f>SUM($C$25:R37)</f>
        <v>572</v>
      </c>
      <c r="S24">
        <f>SUM($C$25:S37)</f>
        <v>572</v>
      </c>
      <c r="T24">
        <f>SUM($C$25:T37)</f>
        <v>573</v>
      </c>
      <c r="U24">
        <f>SUM($C$25:U37)</f>
        <v>575</v>
      </c>
      <c r="V24">
        <f>SUM($C$25:V37)</f>
        <v>575</v>
      </c>
    </row>
    <row r="25" spans="1:22" x14ac:dyDescent="0.25">
      <c r="A25">
        <v>55</v>
      </c>
      <c r="B25">
        <f>C25/A25</f>
        <v>0.32727272727272727</v>
      </c>
      <c r="C25">
        <v>18</v>
      </c>
      <c r="D25">
        <v>5</v>
      </c>
      <c r="E25">
        <v>2</v>
      </c>
      <c r="F25">
        <v>5</v>
      </c>
      <c r="G25">
        <v>2</v>
      </c>
      <c r="H25">
        <v>1</v>
      </c>
      <c r="I25">
        <v>1</v>
      </c>
      <c r="J25">
        <v>0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</row>
    <row r="26" spans="1:22" x14ac:dyDescent="0.25">
      <c r="A26">
        <v>32</v>
      </c>
      <c r="B26">
        <f t="shared" ref="B26:B37" si="2">C26/A26</f>
        <v>0.40625</v>
      </c>
      <c r="C26">
        <v>13</v>
      </c>
      <c r="D26">
        <v>6</v>
      </c>
      <c r="E26">
        <v>1</v>
      </c>
      <c r="F26">
        <v>1</v>
      </c>
      <c r="G26">
        <v>2</v>
      </c>
      <c r="H26">
        <v>1</v>
      </c>
      <c r="I26">
        <v>1</v>
      </c>
      <c r="J26">
        <v>0</v>
      </c>
      <c r="K26">
        <v>1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</row>
    <row r="27" spans="1:22" x14ac:dyDescent="0.25">
      <c r="A27">
        <v>14</v>
      </c>
      <c r="B27">
        <f t="shared" si="2"/>
        <v>0.5</v>
      </c>
      <c r="C27">
        <v>7</v>
      </c>
      <c r="D27">
        <v>3</v>
      </c>
      <c r="E27">
        <v>1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</row>
    <row r="28" spans="1:22" x14ac:dyDescent="0.25">
      <c r="A28">
        <v>175</v>
      </c>
      <c r="B28">
        <f t="shared" si="2"/>
        <v>0.37142857142857144</v>
      </c>
      <c r="C28">
        <v>65</v>
      </c>
      <c r="D28">
        <v>21</v>
      </c>
      <c r="E28">
        <v>9</v>
      </c>
      <c r="F28">
        <v>3</v>
      </c>
      <c r="G28">
        <v>4</v>
      </c>
      <c r="H28">
        <v>3</v>
      </c>
      <c r="I28">
        <v>3</v>
      </c>
      <c r="J28">
        <v>3</v>
      </c>
      <c r="K28">
        <v>3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</v>
      </c>
      <c r="S28">
        <v>0</v>
      </c>
      <c r="T28">
        <v>0</v>
      </c>
      <c r="U28">
        <v>0</v>
      </c>
      <c r="V28">
        <v>0</v>
      </c>
    </row>
    <row r="29" spans="1:22" x14ac:dyDescent="0.25">
      <c r="A29">
        <v>27</v>
      </c>
      <c r="B29">
        <f t="shared" si="2"/>
        <v>0.48148148148148145</v>
      </c>
      <c r="C29">
        <v>13</v>
      </c>
      <c r="D29">
        <v>1</v>
      </c>
      <c r="E29">
        <v>1</v>
      </c>
      <c r="F29">
        <v>0</v>
      </c>
      <c r="G29">
        <v>0</v>
      </c>
      <c r="H29">
        <v>1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1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</row>
    <row r="30" spans="1:22" x14ac:dyDescent="0.25">
      <c r="A30">
        <v>1</v>
      </c>
      <c r="B30">
        <f t="shared" si="2"/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</row>
    <row r="31" spans="1:22" x14ac:dyDescent="0.25">
      <c r="A31">
        <v>17</v>
      </c>
      <c r="B31">
        <f t="shared" si="2"/>
        <v>0.52941176470588236</v>
      </c>
      <c r="C31">
        <v>9</v>
      </c>
      <c r="D31">
        <v>1</v>
      </c>
      <c r="E31">
        <v>3</v>
      </c>
      <c r="F31">
        <v>1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</row>
    <row r="32" spans="1:22" x14ac:dyDescent="0.25">
      <c r="A32">
        <v>320</v>
      </c>
      <c r="B32">
        <f t="shared" si="2"/>
        <v>0.33437499999999998</v>
      </c>
      <c r="C32">
        <v>107</v>
      </c>
      <c r="D32">
        <v>34</v>
      </c>
      <c r="E32">
        <v>18</v>
      </c>
      <c r="F32">
        <v>9</v>
      </c>
      <c r="G32">
        <v>4</v>
      </c>
      <c r="H32">
        <v>7</v>
      </c>
      <c r="I32">
        <v>4</v>
      </c>
      <c r="J32">
        <v>2</v>
      </c>
      <c r="K32">
        <v>1</v>
      </c>
      <c r="L32">
        <v>1</v>
      </c>
      <c r="M32">
        <v>3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1</v>
      </c>
      <c r="V32">
        <v>0</v>
      </c>
    </row>
    <row r="33" spans="1:22" x14ac:dyDescent="0.25">
      <c r="A33">
        <v>22</v>
      </c>
      <c r="B33">
        <f t="shared" si="2"/>
        <v>0.27272727272727271</v>
      </c>
      <c r="C33">
        <v>6</v>
      </c>
      <c r="D33">
        <v>5</v>
      </c>
      <c r="E33">
        <v>3</v>
      </c>
      <c r="F33">
        <v>1</v>
      </c>
      <c r="G33">
        <v>0</v>
      </c>
      <c r="H33">
        <v>1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</row>
    <row r="34" spans="1:22" x14ac:dyDescent="0.25">
      <c r="A34">
        <v>22</v>
      </c>
      <c r="B34">
        <f t="shared" si="2"/>
        <v>0.40909090909090912</v>
      </c>
      <c r="C34">
        <v>9</v>
      </c>
      <c r="D34">
        <v>4</v>
      </c>
      <c r="E34">
        <v>0</v>
      </c>
      <c r="F34">
        <v>0</v>
      </c>
      <c r="G34">
        <v>2</v>
      </c>
      <c r="H34">
        <v>1</v>
      </c>
      <c r="I34">
        <v>0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</row>
    <row r="35" spans="1:22" x14ac:dyDescent="0.25">
      <c r="A35">
        <v>145</v>
      </c>
      <c r="B35">
        <f t="shared" si="2"/>
        <v>0.29655172413793102</v>
      </c>
      <c r="C35">
        <v>43</v>
      </c>
      <c r="D35">
        <v>27</v>
      </c>
      <c r="E35">
        <v>9</v>
      </c>
      <c r="F35">
        <v>8</v>
      </c>
      <c r="G35">
        <v>7</v>
      </c>
      <c r="H35">
        <v>1</v>
      </c>
      <c r="I35">
        <v>0</v>
      </c>
      <c r="J35">
        <v>1</v>
      </c>
      <c r="K35">
        <v>2</v>
      </c>
      <c r="L35">
        <v>3</v>
      </c>
      <c r="M35">
        <v>1</v>
      </c>
      <c r="N35">
        <v>0</v>
      </c>
      <c r="O35">
        <v>0</v>
      </c>
      <c r="P35">
        <v>1</v>
      </c>
      <c r="Q35">
        <v>0</v>
      </c>
      <c r="R35">
        <v>0</v>
      </c>
      <c r="S35">
        <v>0</v>
      </c>
      <c r="T35">
        <v>1</v>
      </c>
      <c r="U35">
        <v>1</v>
      </c>
      <c r="V35">
        <v>0</v>
      </c>
    </row>
    <row r="36" spans="1:22" x14ac:dyDescent="0.25">
      <c r="A36">
        <v>10</v>
      </c>
      <c r="B36">
        <f t="shared" si="2"/>
        <v>0.3</v>
      </c>
      <c r="C36">
        <v>3</v>
      </c>
      <c r="D36">
        <v>2</v>
      </c>
      <c r="E36">
        <v>1</v>
      </c>
      <c r="F36">
        <v>0</v>
      </c>
      <c r="G36">
        <v>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</row>
    <row r="37" spans="1:22" x14ac:dyDescent="0.25">
      <c r="A37">
        <v>18</v>
      </c>
      <c r="B37">
        <f t="shared" si="2"/>
        <v>0.3888888888888889</v>
      </c>
      <c r="C37">
        <v>7</v>
      </c>
      <c r="D37">
        <v>5</v>
      </c>
      <c r="E37">
        <v>0</v>
      </c>
      <c r="F37">
        <v>1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</row>
    <row r="40" spans="1:22" x14ac:dyDescent="0.25">
      <c r="A40">
        <f t="shared" ref="A40" si="3">SUM(A41:A220)</f>
        <v>61</v>
      </c>
      <c r="C40">
        <f>SUM($C$41:C220)</f>
        <v>19</v>
      </c>
      <c r="D40">
        <f>SUM($C$41:D220)</f>
        <v>30</v>
      </c>
      <c r="E40">
        <f>SUM($C$41:E220)</f>
        <v>34</v>
      </c>
      <c r="F40">
        <f>SUM($C$41:F220)</f>
        <v>37</v>
      </c>
      <c r="G40">
        <f>SUM($C$41:G220)</f>
        <v>38</v>
      </c>
      <c r="H40">
        <f>SUM($C$41:H220)</f>
        <v>38</v>
      </c>
      <c r="I40">
        <f>SUM($C$41:I220)</f>
        <v>38</v>
      </c>
      <c r="J40">
        <f>SUM($C$41:J220)</f>
        <v>40</v>
      </c>
      <c r="K40">
        <f>SUM($C$41:K220)</f>
        <v>41</v>
      </c>
      <c r="L40">
        <f>SUM($C$41:L220)</f>
        <v>41</v>
      </c>
      <c r="M40">
        <f>SUM($C$41:M220)</f>
        <v>41</v>
      </c>
      <c r="N40">
        <f>SUM($C$41:N220)</f>
        <v>41</v>
      </c>
      <c r="O40">
        <f>SUM($C$41:O220)</f>
        <v>41</v>
      </c>
      <c r="P40">
        <f>SUM($C$41:P220)</f>
        <v>41</v>
      </c>
      <c r="Q40">
        <f>SUM($C$41:Q220)</f>
        <v>41</v>
      </c>
      <c r="R40">
        <f>SUM($C$41:R220)</f>
        <v>42</v>
      </c>
      <c r="S40">
        <f>SUM($C$41:S220)</f>
        <v>42</v>
      </c>
      <c r="T40">
        <f>SUM($C$41:T220)</f>
        <v>42</v>
      </c>
      <c r="U40">
        <f>SUM($C$41:U220)</f>
        <v>42</v>
      </c>
      <c r="V40">
        <f>SUM($C$41:V220)</f>
        <v>42</v>
      </c>
    </row>
    <row r="41" spans="1:22" x14ac:dyDescent="0.25">
      <c r="A41">
        <v>4</v>
      </c>
      <c r="B41" t="s">
        <v>48</v>
      </c>
      <c r="C41">
        <v>2</v>
      </c>
      <c r="D41">
        <v>1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</row>
    <row r="42" spans="1:22" x14ac:dyDescent="0.25">
      <c r="A42">
        <v>4</v>
      </c>
      <c r="B42" t="s">
        <v>48</v>
      </c>
      <c r="C42">
        <v>1</v>
      </c>
      <c r="D42">
        <v>2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</row>
    <row r="43" spans="1:22" x14ac:dyDescent="0.25">
      <c r="A43">
        <v>2</v>
      </c>
      <c r="B43" t="s">
        <v>48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</row>
    <row r="44" spans="1:22" x14ac:dyDescent="0.25">
      <c r="A44">
        <v>4</v>
      </c>
      <c r="B44" t="s">
        <v>48</v>
      </c>
      <c r="C44">
        <v>2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1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</row>
    <row r="45" spans="1:22" x14ac:dyDescent="0.25">
      <c r="A45">
        <v>2</v>
      </c>
      <c r="B45" t="s">
        <v>48</v>
      </c>
      <c r="C45">
        <v>0</v>
      </c>
      <c r="D45">
        <v>1</v>
      </c>
      <c r="E45">
        <v>0</v>
      </c>
      <c r="F45">
        <v>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</row>
    <row r="46" spans="1:22" x14ac:dyDescent="0.25">
      <c r="A46">
        <v>2</v>
      </c>
      <c r="B46" t="s">
        <v>48</v>
      </c>
      <c r="C46">
        <v>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</row>
    <row r="47" spans="1:22" x14ac:dyDescent="0.25">
      <c r="A47">
        <v>6</v>
      </c>
      <c r="B47" t="s">
        <v>48</v>
      </c>
      <c r="C47">
        <v>2</v>
      </c>
      <c r="D47">
        <v>2</v>
      </c>
      <c r="E47">
        <v>1</v>
      </c>
      <c r="F47">
        <v>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</row>
    <row r="48" spans="1:22" x14ac:dyDescent="0.25">
      <c r="A48">
        <v>4</v>
      </c>
      <c r="B48" t="s">
        <v>48</v>
      </c>
      <c r="C48">
        <v>4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</row>
    <row r="49" spans="1:22" x14ac:dyDescent="0.25">
      <c r="A49">
        <v>3</v>
      </c>
      <c r="B49" t="s">
        <v>48</v>
      </c>
      <c r="C49">
        <v>1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</row>
    <row r="50" spans="1:22" x14ac:dyDescent="0.25">
      <c r="A50">
        <v>15</v>
      </c>
      <c r="B50" t="s">
        <v>48</v>
      </c>
      <c r="C50">
        <v>1</v>
      </c>
      <c r="D50">
        <v>2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1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</row>
    <row r="51" spans="1:22" x14ac:dyDescent="0.25">
      <c r="A51">
        <v>3</v>
      </c>
      <c r="B51" t="s">
        <v>48</v>
      </c>
      <c r="C51">
        <v>0</v>
      </c>
      <c r="D51">
        <v>0</v>
      </c>
      <c r="E51">
        <v>1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</row>
    <row r="52" spans="1:22" x14ac:dyDescent="0.25">
      <c r="A52">
        <v>7</v>
      </c>
      <c r="B52" t="s">
        <v>48</v>
      </c>
      <c r="C52">
        <v>1</v>
      </c>
      <c r="D52">
        <v>2</v>
      </c>
      <c r="E52">
        <v>1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</v>
      </c>
      <c r="S52">
        <v>0</v>
      </c>
      <c r="T52">
        <v>0</v>
      </c>
      <c r="U52">
        <v>0</v>
      </c>
      <c r="V52">
        <v>0</v>
      </c>
    </row>
    <row r="53" spans="1:22" x14ac:dyDescent="0.25">
      <c r="A53">
        <v>5</v>
      </c>
      <c r="B53" t="s">
        <v>48</v>
      </c>
      <c r="C53">
        <v>3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K16"/>
  <sheetViews>
    <sheetView tabSelected="1" zoomScaleNormal="100" workbookViewId="0">
      <selection activeCell="M6" sqref="M6"/>
    </sheetView>
  </sheetViews>
  <sheetFormatPr defaultRowHeight="15" x14ac:dyDescent="0.25"/>
  <cols>
    <col min="2" max="11" width="9.5703125" bestFit="1" customWidth="1"/>
  </cols>
  <sheetData>
    <row r="14" spans="1:11" x14ac:dyDescent="0.25">
      <c r="B14" t="s">
        <v>0</v>
      </c>
      <c r="C14" t="s">
        <v>1</v>
      </c>
      <c r="D14" t="s">
        <v>2</v>
      </c>
      <c r="E14" t="s">
        <v>3</v>
      </c>
      <c r="F14" t="s">
        <v>4</v>
      </c>
      <c r="G14" t="s">
        <v>5</v>
      </c>
      <c r="H14" t="s">
        <v>6</v>
      </c>
      <c r="I14" t="s">
        <v>7</v>
      </c>
      <c r="J14" t="s">
        <v>8</v>
      </c>
      <c r="K14" t="s">
        <v>9</v>
      </c>
    </row>
    <row r="15" spans="1:11" x14ac:dyDescent="0.25">
      <c r="A15" t="s">
        <v>54</v>
      </c>
      <c r="B15" s="2">
        <v>43.3</v>
      </c>
      <c r="C15" s="2">
        <v>51.9</v>
      </c>
      <c r="D15" s="2">
        <v>54.1</v>
      </c>
      <c r="E15" s="2">
        <v>54.9</v>
      </c>
      <c r="F15" s="2">
        <v>55.6</v>
      </c>
      <c r="G15" s="2">
        <v>55.8</v>
      </c>
      <c r="H15" s="2">
        <v>56.2</v>
      </c>
      <c r="I15" s="2">
        <v>56.8</v>
      </c>
      <c r="J15" s="2">
        <v>57</v>
      </c>
      <c r="K15" s="2">
        <v>57.4</v>
      </c>
    </row>
    <row r="16" spans="1:11" x14ac:dyDescent="0.25">
      <c r="A16" t="s">
        <v>55</v>
      </c>
      <c r="B16" s="2">
        <v>53.139534883720927</v>
      </c>
      <c r="C16" s="2">
        <v>65.465116279069775</v>
      </c>
      <c r="D16" s="2">
        <v>71.279069767441854</v>
      </c>
      <c r="E16" s="2">
        <v>75.813953488372093</v>
      </c>
      <c r="F16" s="2">
        <v>77.906976744186053</v>
      </c>
      <c r="G16" s="2">
        <v>79.651162790697668</v>
      </c>
      <c r="H16" s="2">
        <v>81.04651162790698</v>
      </c>
      <c r="I16" s="2">
        <v>81.860465116279073</v>
      </c>
      <c r="J16" s="2">
        <v>82.20930232558139</v>
      </c>
      <c r="K16" s="2">
        <v>83.372093023255815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DataSensitivity</vt:lpstr>
      <vt:lpstr>DimensionSensitivity</vt:lpstr>
      <vt:lpstr>MappingSensitivity</vt:lpstr>
      <vt:lpstr>Test Cross package</vt:lpstr>
      <vt:lpstr>SingleMappingCompare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Trong Nguyen</dc:creator>
  <cp:lastModifiedBy>Trong Nguyen</cp:lastModifiedBy>
  <cp:lastPrinted>2016-03-12T10:40:51Z</cp:lastPrinted>
  <dcterms:created xsi:type="dcterms:W3CDTF">2016-02-13T21:14:23Z</dcterms:created>
  <dcterms:modified xsi:type="dcterms:W3CDTF">2016-03-23T17:48:13Z</dcterms:modified>
</cp:coreProperties>
</file>