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wenlis\Box\WENLI\ERI-Wenli\Streamlyne\"/>
    </mc:Choice>
  </mc:AlternateContent>
  <xr:revisionPtr revIDLastSave="0" documentId="13_ncr:1_{AA276BC3-FC63-46F2-9D41-EBF71094C7A7}" xr6:coauthVersionLast="47" xr6:coauthVersionMax="47" xr10:uidLastSave="{00000000-0000-0000-0000-000000000000}"/>
  <bookViews>
    <workbookView xWindow="-120" yWindow="-120" windowWidth="29040" windowHeight="15840" xr2:uid="{4DC14E78-11B2-46F7-BD58-02E7423FBF9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F17" i="1"/>
  <c r="I15" i="1" l="1"/>
  <c r="I13" i="1"/>
  <c r="I14" i="1"/>
  <c r="I12" i="1"/>
  <c r="F12" i="1" l="1"/>
</calcChain>
</file>

<file path=xl/sharedStrings.xml><?xml version="1.0" encoding="utf-8"?>
<sst xmlns="http://schemas.openxmlformats.org/spreadsheetml/2006/main" count="41" uniqueCount="21">
  <si>
    <t>Instructions for use:</t>
  </si>
  <si>
    <t>Holiday</t>
  </si>
  <si>
    <t>OSPA Closed</t>
  </si>
  <si>
    <t>Holidays/OSPA Closed</t>
  </si>
  <si>
    <t xml:space="preserve">1) Enter the submission deadline ( Target or Receipt)  here: </t>
  </si>
  <si>
    <t>Deadlines for PI to contact ERI:</t>
  </si>
  <si>
    <t>Level 1</t>
  </si>
  <si>
    <t>OSPA Streamlyne Routing Deadlines</t>
  </si>
  <si>
    <t>Initial routing ( budget) 8 days in advance</t>
  </si>
  <si>
    <t>Level of Service</t>
  </si>
  <si>
    <t>Dates</t>
  </si>
  <si>
    <t>Level  2</t>
  </si>
  <si>
    <t>Level  3</t>
  </si>
  <si>
    <t>Level  4</t>
  </si>
  <si>
    <t>ERI Streamlyne Proposal Routing Deadline Calculator</t>
  </si>
  <si>
    <t>When you choose "level of service", please take reference the below pre-award services for different levels</t>
  </si>
  <si>
    <t xml:space="preserve">a)Please choose your proposal level ( Level1, Level 2, Level3, and Level 4)  in "level of service" box by taking reference of the below "pre-award services" levels. </t>
  </si>
  <si>
    <t>b) The date format can be entered as MM/DD/YYYY. And the deadliens for  implementing proposals already excluded holidays and the days OSPA closed.</t>
  </si>
  <si>
    <t>b) If sponsor Deadline is on  weekends, please enter the deadline as the Friday before the weekend deadline in the below orange box</t>
  </si>
  <si>
    <t>2)Deadline for implementing based on proposal due date ( auto-populate)</t>
  </si>
  <si>
    <t>Final routing ( PI signature) 3 days in advance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</si>
</sst>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20"/>
      <color rgb="FFC00000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6"/>
      <color theme="3" tint="0.499984740745262"/>
      <name val="Aptos Narrow"/>
      <family val="2"/>
      <scheme val="minor"/>
    </font>
    <font>
      <b/>
      <sz val="16"/>
      <color rgb="FFC0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theme="7" tint="0.39997558519241921"/>
      </bottom>
      <diagonal/>
    </border>
    <border>
      <left/>
      <right/>
      <top style="medium">
        <color indexed="64"/>
      </top>
      <bottom/>
      <diagonal/>
    </border>
    <border>
      <left style="medium">
        <color theme="7" tint="0.39997558519241921"/>
      </left>
      <right style="medium">
        <color indexed="64"/>
      </right>
      <top style="medium">
        <color theme="7" tint="0.39997558519241921"/>
      </top>
      <bottom style="medium">
        <color theme="7" tint="0.39997558519241921"/>
      </bottom>
      <diagonal/>
    </border>
    <border>
      <left/>
      <right/>
      <top/>
      <bottom style="medium">
        <color indexed="64"/>
      </bottom>
      <diagonal/>
    </border>
    <border>
      <left style="medium">
        <color theme="7" tint="0.39997558519241921"/>
      </left>
      <right style="medium">
        <color indexed="64"/>
      </right>
      <top style="medium">
        <color theme="7" tint="0.39997558519241921"/>
      </top>
      <bottom style="medium">
        <color indexed="64"/>
      </bottom>
      <diagonal/>
    </border>
    <border>
      <left/>
      <right style="medium">
        <color indexed="64"/>
      </right>
      <top style="medium">
        <color theme="7" tint="0.39997558519241921"/>
      </top>
      <bottom style="medium">
        <color theme="7" tint="0.39997558519241921"/>
      </bottom>
      <diagonal/>
    </border>
  </borders>
  <cellStyleXfs count="1">
    <xf numFmtId="0" fontId="0" fillId="0" borderId="0"/>
  </cellStyleXfs>
  <cellXfs count="40">
    <xf numFmtId="0" fontId="0" fillId="0" borderId="0" xfId="0"/>
    <xf numFmtId="14" fontId="4" fillId="0" borderId="4" xfId="0" applyNumberFormat="1" applyFont="1" applyBorder="1"/>
    <xf numFmtId="0" fontId="4" fillId="0" borderId="5" xfId="0" applyFont="1" applyBorder="1"/>
    <xf numFmtId="14" fontId="4" fillId="0" borderId="6" xfId="0" applyNumberFormat="1" applyFont="1" applyBorder="1"/>
    <xf numFmtId="0" fontId="4" fillId="0" borderId="7" xfId="0" applyFont="1" applyBorder="1"/>
    <xf numFmtId="14" fontId="4" fillId="0" borderId="8" xfId="0" applyNumberFormat="1" applyFont="1" applyBorder="1"/>
    <xf numFmtId="0" fontId="4" fillId="0" borderId="9" xfId="0" applyFont="1" applyBorder="1"/>
    <xf numFmtId="0" fontId="0" fillId="0" borderId="5" xfId="0" applyBorder="1"/>
    <xf numFmtId="0" fontId="5" fillId="0" borderId="4" xfId="0" applyFont="1" applyBorder="1"/>
    <xf numFmtId="0" fontId="7" fillId="0" borderId="2" xfId="0" applyFont="1" applyBorder="1"/>
    <xf numFmtId="0" fontId="7" fillId="0" borderId="3" xfId="0" applyFont="1" applyBorder="1"/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14" fontId="2" fillId="0" borderId="0" xfId="0" applyNumberFormat="1" applyFont="1" applyProtection="1">
      <protection hidden="1"/>
    </xf>
    <xf numFmtId="0" fontId="7" fillId="0" borderId="0" xfId="0" applyFont="1"/>
    <xf numFmtId="0" fontId="1" fillId="0" borderId="0" xfId="0" applyFont="1"/>
    <xf numFmtId="0" fontId="6" fillId="0" borderId="0" xfId="0" applyFont="1"/>
    <xf numFmtId="0" fontId="0" fillId="0" borderId="10" xfId="0" applyBorder="1"/>
    <xf numFmtId="0" fontId="1" fillId="0" borderId="11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0" fillId="0" borderId="6" xfId="0" applyBorder="1"/>
    <xf numFmtId="14" fontId="8" fillId="0" borderId="12" xfId="0" applyNumberFormat="1" applyFont="1" applyBorder="1" applyProtection="1">
      <protection hidden="1"/>
    </xf>
    <xf numFmtId="0" fontId="0" fillId="0" borderId="7" xfId="0" applyBorder="1" applyProtection="1">
      <protection hidden="1"/>
    </xf>
    <xf numFmtId="0" fontId="0" fillId="0" borderId="8" xfId="0" applyBorder="1"/>
    <xf numFmtId="0" fontId="7" fillId="0" borderId="13" xfId="0" applyFont="1" applyBorder="1"/>
    <xf numFmtId="0" fontId="6" fillId="0" borderId="13" xfId="0" applyFont="1" applyBorder="1"/>
    <xf numFmtId="14" fontId="8" fillId="0" borderId="14" xfId="0" applyNumberFormat="1" applyFont="1" applyBorder="1" applyProtection="1">
      <protection hidden="1"/>
    </xf>
    <xf numFmtId="14" fontId="8" fillId="0" borderId="15" xfId="0" applyNumberFormat="1" applyFont="1" applyBorder="1" applyProtection="1">
      <protection hidden="1"/>
    </xf>
    <xf numFmtId="14" fontId="3" fillId="2" borderId="1" xfId="0" applyNumberFormat="1" applyFont="1" applyFill="1" applyBorder="1" applyProtection="1">
      <protection locked="0"/>
    </xf>
    <xf numFmtId="0" fontId="0" fillId="0" borderId="7" xfId="0" applyBorder="1"/>
    <xf numFmtId="0" fontId="0" fillId="0" borderId="6" xfId="0" applyBorder="1" applyProtection="1">
      <protection locked="0"/>
    </xf>
    <xf numFmtId="0" fontId="0" fillId="0" borderId="0" xfId="0" applyProtection="1">
      <protection locked="0"/>
    </xf>
    <xf numFmtId="0" fontId="0" fillId="0" borderId="7" xfId="0" applyBorder="1" applyProtection="1">
      <protection locked="0"/>
    </xf>
    <xf numFmtId="0" fontId="0" fillId="0" borderId="13" xfId="0" applyBorder="1"/>
    <xf numFmtId="0" fontId="0" fillId="0" borderId="9" xfId="0" applyBorder="1"/>
    <xf numFmtId="0" fontId="9" fillId="2" borderId="1" xfId="0" applyFont="1" applyFill="1" applyBorder="1" applyProtection="1">
      <protection locked="0"/>
    </xf>
    <xf numFmtId="0" fontId="1" fillId="0" borderId="4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7" fillId="0" borderId="1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7</xdr:row>
      <xdr:rowOff>285750</xdr:rowOff>
    </xdr:from>
    <xdr:to>
      <xdr:col>4</xdr:col>
      <xdr:colOff>876300</xdr:colOff>
      <xdr:row>7</xdr:row>
      <xdr:rowOff>390525</xdr:rowOff>
    </xdr:to>
    <xdr:sp macro="" textlink="">
      <xdr:nvSpPr>
        <xdr:cNvPr id="2" name="Arrow: Right 1">
          <a:extLst>
            <a:ext uri="{FF2B5EF4-FFF2-40B4-BE49-F238E27FC236}">
              <a16:creationId xmlns:a16="http://schemas.microsoft.com/office/drawing/2014/main" id="{2542DAC0-B9D4-C0B6-0AC1-B5C1F7DD6197}"/>
            </a:ext>
          </a:extLst>
        </xdr:cNvPr>
        <xdr:cNvSpPr/>
      </xdr:nvSpPr>
      <xdr:spPr>
        <a:xfrm>
          <a:off x="4933950" y="1323975"/>
          <a:ext cx="866775" cy="104775"/>
        </a:xfrm>
        <a:prstGeom prst="rightArrow">
          <a:avLst/>
        </a:prstGeom>
        <a:solidFill>
          <a:srgbClr val="C0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3</xdr:col>
      <xdr:colOff>247650</xdr:colOff>
      <xdr:row>19</xdr:row>
      <xdr:rowOff>171450</xdr:rowOff>
    </xdr:from>
    <xdr:to>
      <xdr:col>6</xdr:col>
      <xdr:colOff>28575</xdr:colOff>
      <xdr:row>42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894FEA3-84DE-3FC2-690F-FABF1B1409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09850" y="4019550"/>
          <a:ext cx="5467350" cy="5324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790EC-44B6-4D05-BB92-E070302F0DB7}">
  <dimension ref="B1:J45"/>
  <sheetViews>
    <sheetView showGridLines="0" tabSelected="1" workbookViewId="0">
      <selection activeCell="I18" sqref="I18"/>
    </sheetView>
  </sheetViews>
  <sheetFormatPr defaultRowHeight="15" x14ac:dyDescent="0.25"/>
  <cols>
    <col min="2" max="2" width="17" customWidth="1"/>
    <col min="3" max="3" width="18.42578125" customWidth="1"/>
    <col min="4" max="4" width="50.140625" customWidth="1"/>
    <col min="5" max="5" width="15.85546875" customWidth="1"/>
    <col min="6" max="6" width="19.28515625" customWidth="1"/>
    <col min="7" max="7" width="16.7109375" customWidth="1"/>
    <col min="9" max="9" width="32" customWidth="1"/>
  </cols>
  <sheetData>
    <row r="1" spans="2:9" ht="15.75" thickBot="1" x14ac:dyDescent="0.3"/>
    <row r="2" spans="2:9" ht="21" x14ac:dyDescent="0.35">
      <c r="B2" s="38" t="s">
        <v>14</v>
      </c>
      <c r="C2" s="39"/>
      <c r="D2" s="39"/>
      <c r="E2" s="39"/>
      <c r="F2" s="39"/>
      <c r="G2" s="7"/>
    </row>
    <row r="3" spans="2:9" x14ac:dyDescent="0.25">
      <c r="B3" s="20"/>
      <c r="G3" s="29"/>
    </row>
    <row r="4" spans="2:9" x14ac:dyDescent="0.25">
      <c r="B4" s="20" t="s">
        <v>0</v>
      </c>
      <c r="G4" s="29"/>
    </row>
    <row r="5" spans="2:9" x14ac:dyDescent="0.25">
      <c r="B5" s="30" t="s">
        <v>16</v>
      </c>
      <c r="C5" s="31"/>
      <c r="D5" s="31"/>
      <c r="E5" s="31"/>
      <c r="F5" s="31"/>
      <c r="G5" s="32"/>
    </row>
    <row r="6" spans="2:9" x14ac:dyDescent="0.25">
      <c r="B6" s="30" t="s">
        <v>18</v>
      </c>
      <c r="C6" s="31"/>
      <c r="D6" s="31"/>
      <c r="E6" s="31"/>
      <c r="F6" s="31"/>
      <c r="G6" s="32"/>
    </row>
    <row r="7" spans="2:9" ht="15.75" thickBot="1" x14ac:dyDescent="0.3">
      <c r="B7" s="30" t="s">
        <v>17</v>
      </c>
      <c r="C7" s="31"/>
      <c r="D7" s="31"/>
      <c r="E7" s="31"/>
      <c r="F7" s="31"/>
      <c r="G7" s="32"/>
    </row>
    <row r="8" spans="2:9" ht="33.75" customHeight="1" thickBot="1" x14ac:dyDescent="0.45">
      <c r="B8" s="9" t="s">
        <v>4</v>
      </c>
      <c r="C8" s="10"/>
      <c r="D8" s="10"/>
      <c r="E8" s="10"/>
      <c r="F8" s="28">
        <v>45331</v>
      </c>
      <c r="G8" s="29"/>
    </row>
    <row r="9" spans="2:9" x14ac:dyDescent="0.25">
      <c r="B9" s="20"/>
      <c r="G9" s="29"/>
    </row>
    <row r="10" spans="2:9" ht="15.75" thickBot="1" x14ac:dyDescent="0.3">
      <c r="B10" s="20"/>
      <c r="G10" s="29"/>
    </row>
    <row r="11" spans="2:9" ht="15.75" thickBot="1" x14ac:dyDescent="0.3">
      <c r="B11" s="36" t="s">
        <v>19</v>
      </c>
      <c r="C11" s="37"/>
      <c r="D11" s="37"/>
      <c r="E11" s="18" t="s">
        <v>9</v>
      </c>
      <c r="F11" s="19" t="s">
        <v>10</v>
      </c>
      <c r="G11" s="29"/>
    </row>
    <row r="12" spans="2:9" ht="21.75" thickBot="1" x14ac:dyDescent="0.4">
      <c r="B12" s="20"/>
      <c r="C12" s="14" t="s">
        <v>5</v>
      </c>
      <c r="D12" s="14"/>
      <c r="E12" s="35" t="s">
        <v>6</v>
      </c>
      <c r="F12" s="27">
        <f>IF(E12=H12,I12,IF(E12=H13,I13,IF(E12=H14,I14,IF(E12=H15,I15))))</f>
        <v>45310</v>
      </c>
      <c r="G12" s="29"/>
      <c r="H12" s="12" t="s">
        <v>6</v>
      </c>
      <c r="I12" s="13">
        <f>WORKDAY(F8,-15,B22:B42)</f>
        <v>45310</v>
      </c>
    </row>
    <row r="13" spans="2:9" x14ac:dyDescent="0.25">
      <c r="B13" s="20"/>
      <c r="C13" t="s">
        <v>15</v>
      </c>
      <c r="F13" s="22"/>
      <c r="G13" s="29"/>
      <c r="H13" s="12" t="s">
        <v>11</v>
      </c>
      <c r="I13" s="13">
        <f>WORKDAY(F8,-25,B22:B42)</f>
        <v>45295</v>
      </c>
    </row>
    <row r="14" spans="2:9" x14ac:dyDescent="0.25">
      <c r="B14" s="20"/>
      <c r="F14" s="22"/>
      <c r="G14" s="29"/>
      <c r="H14" s="12" t="s">
        <v>12</v>
      </c>
      <c r="I14" s="13">
        <f>WORKDAY(F8,-30,B22:B42)</f>
        <v>45280</v>
      </c>
    </row>
    <row r="15" spans="2:9" x14ac:dyDescent="0.25">
      <c r="B15" s="20"/>
      <c r="F15" s="22"/>
      <c r="G15" s="29"/>
      <c r="H15" s="12" t="s">
        <v>13</v>
      </c>
      <c r="I15" s="13">
        <f>WORKDAY(F8,-45,B22:B42)</f>
        <v>45259</v>
      </c>
    </row>
    <row r="16" spans="2:9" ht="15.75" thickBot="1" x14ac:dyDescent="0.3">
      <c r="B16" s="20"/>
      <c r="C16" s="15" t="s">
        <v>7</v>
      </c>
      <c r="D16" s="15"/>
      <c r="F16" s="22"/>
      <c r="G16" s="29"/>
      <c r="H16" s="11"/>
      <c r="I16" s="11"/>
    </row>
    <row r="17" spans="2:10" ht="21.75" thickBot="1" x14ac:dyDescent="0.4">
      <c r="B17" s="20"/>
      <c r="C17" s="14" t="s">
        <v>8</v>
      </c>
      <c r="D17" s="14"/>
      <c r="E17" s="16"/>
      <c r="F17" s="21">
        <f>WORKDAY(F8,-8,B22:B42)</f>
        <v>45321</v>
      </c>
      <c r="G17" s="29"/>
      <c r="H17" s="11"/>
      <c r="I17" s="11"/>
    </row>
    <row r="18" spans="2:10" ht="21.75" thickBot="1" x14ac:dyDescent="0.4">
      <c r="B18" s="23"/>
      <c r="C18" s="24" t="s">
        <v>20</v>
      </c>
      <c r="D18" s="24"/>
      <c r="E18" s="25"/>
      <c r="F18" s="26">
        <f>WORKDAY(F8,-3,B22:B42)</f>
        <v>45328</v>
      </c>
      <c r="G18" s="29"/>
      <c r="H18" s="11"/>
      <c r="I18" s="11"/>
    </row>
    <row r="19" spans="2:10" x14ac:dyDescent="0.25">
      <c r="B19" s="20"/>
      <c r="G19" s="29"/>
    </row>
    <row r="20" spans="2:10" ht="15.75" thickBot="1" x14ac:dyDescent="0.3">
      <c r="B20" s="20"/>
      <c r="G20" s="29"/>
    </row>
    <row r="21" spans="2:10" ht="19.5" thickBot="1" x14ac:dyDescent="0.35">
      <c r="B21" s="8" t="s">
        <v>3</v>
      </c>
      <c r="C21" s="7"/>
      <c r="G21" s="29"/>
    </row>
    <row r="22" spans="2:10" ht="18.75" x14ac:dyDescent="0.3">
      <c r="B22" s="1">
        <v>45173</v>
      </c>
      <c r="C22" s="2" t="s">
        <v>1</v>
      </c>
      <c r="G22" s="29"/>
      <c r="J22" s="17"/>
    </row>
    <row r="23" spans="2:10" ht="18.75" x14ac:dyDescent="0.3">
      <c r="B23" s="3">
        <v>45253</v>
      </c>
      <c r="C23" s="4" t="s">
        <v>1</v>
      </c>
      <c r="G23" s="29"/>
    </row>
    <row r="24" spans="2:10" ht="18.75" x14ac:dyDescent="0.3">
      <c r="B24" s="3">
        <v>45254</v>
      </c>
      <c r="C24" s="4" t="s">
        <v>1</v>
      </c>
      <c r="G24" s="29"/>
    </row>
    <row r="25" spans="2:10" ht="18.75" x14ac:dyDescent="0.3">
      <c r="B25" s="3">
        <v>45285</v>
      </c>
      <c r="C25" s="4" t="s">
        <v>1</v>
      </c>
      <c r="G25" s="29"/>
    </row>
    <row r="26" spans="2:10" ht="18.75" x14ac:dyDescent="0.3">
      <c r="B26" s="3">
        <v>45286</v>
      </c>
      <c r="C26" s="4" t="s">
        <v>1</v>
      </c>
      <c r="G26" s="29"/>
    </row>
    <row r="27" spans="2:10" ht="18.75" x14ac:dyDescent="0.3">
      <c r="B27" s="3">
        <v>45287</v>
      </c>
      <c r="C27" s="4" t="s">
        <v>2</v>
      </c>
      <c r="G27" s="29"/>
    </row>
    <row r="28" spans="2:10" ht="18.75" x14ac:dyDescent="0.3">
      <c r="B28" s="3">
        <v>45288</v>
      </c>
      <c r="C28" s="4" t="s">
        <v>2</v>
      </c>
      <c r="G28" s="29"/>
    </row>
    <row r="29" spans="2:10" ht="18.75" x14ac:dyDescent="0.3">
      <c r="B29" s="3">
        <v>45289</v>
      </c>
      <c r="C29" s="4" t="s">
        <v>2</v>
      </c>
      <c r="G29" s="29"/>
    </row>
    <row r="30" spans="2:10" ht="18.75" x14ac:dyDescent="0.3">
      <c r="B30" s="3">
        <v>45292</v>
      </c>
      <c r="C30" s="4" t="s">
        <v>1</v>
      </c>
      <c r="G30" s="29"/>
    </row>
    <row r="31" spans="2:10" ht="18.75" x14ac:dyDescent="0.3">
      <c r="B31" s="3">
        <v>45306</v>
      </c>
      <c r="C31" s="4" t="s">
        <v>1</v>
      </c>
      <c r="G31" s="29"/>
    </row>
    <row r="32" spans="2:10" ht="18.75" x14ac:dyDescent="0.3">
      <c r="B32" s="3">
        <v>45439</v>
      </c>
      <c r="C32" s="4" t="s">
        <v>1</v>
      </c>
      <c r="G32" s="29"/>
    </row>
    <row r="33" spans="2:7" ht="18.75" x14ac:dyDescent="0.3">
      <c r="B33" s="3">
        <v>45477</v>
      </c>
      <c r="C33" s="4" t="s">
        <v>1</v>
      </c>
      <c r="G33" s="29"/>
    </row>
    <row r="34" spans="2:7" ht="18.75" x14ac:dyDescent="0.3">
      <c r="B34" s="3">
        <v>45537</v>
      </c>
      <c r="C34" s="4" t="s">
        <v>1</v>
      </c>
      <c r="G34" s="29"/>
    </row>
    <row r="35" spans="2:7" ht="18.75" x14ac:dyDescent="0.3">
      <c r="B35" s="3">
        <v>45624</v>
      </c>
      <c r="C35" s="4" t="s">
        <v>1</v>
      </c>
      <c r="G35" s="29"/>
    </row>
    <row r="36" spans="2:7" ht="18.75" x14ac:dyDescent="0.3">
      <c r="B36" s="3">
        <v>45625</v>
      </c>
      <c r="C36" s="4" t="s">
        <v>1</v>
      </c>
      <c r="G36" s="29"/>
    </row>
    <row r="37" spans="2:7" ht="18.75" x14ac:dyDescent="0.3">
      <c r="B37" s="3">
        <v>45649</v>
      </c>
      <c r="C37" s="4" t="s">
        <v>2</v>
      </c>
      <c r="G37" s="29"/>
    </row>
    <row r="38" spans="2:7" ht="18.75" x14ac:dyDescent="0.3">
      <c r="B38" s="3">
        <v>45650</v>
      </c>
      <c r="C38" s="4" t="s">
        <v>1</v>
      </c>
      <c r="G38" s="29"/>
    </row>
    <row r="39" spans="2:7" ht="18.75" x14ac:dyDescent="0.3">
      <c r="B39" s="3">
        <v>45651</v>
      </c>
      <c r="C39" s="4" t="s">
        <v>1</v>
      </c>
      <c r="G39" s="29"/>
    </row>
    <row r="40" spans="2:7" ht="18.75" x14ac:dyDescent="0.3">
      <c r="B40" s="3">
        <v>45652</v>
      </c>
      <c r="C40" s="4" t="s">
        <v>2</v>
      </c>
      <c r="G40" s="29"/>
    </row>
    <row r="41" spans="2:7" ht="18.75" x14ac:dyDescent="0.3">
      <c r="B41" s="3">
        <v>45653</v>
      </c>
      <c r="C41" s="4" t="s">
        <v>2</v>
      </c>
      <c r="G41" s="29"/>
    </row>
    <row r="42" spans="2:7" ht="19.5" thickBot="1" x14ac:dyDescent="0.35">
      <c r="B42" s="5">
        <v>45658</v>
      </c>
      <c r="C42" s="6" t="s">
        <v>1</v>
      </c>
      <c r="G42" s="29"/>
    </row>
    <row r="43" spans="2:7" x14ac:dyDescent="0.25">
      <c r="B43" s="20"/>
      <c r="G43" s="29"/>
    </row>
    <row r="44" spans="2:7" x14ac:dyDescent="0.25">
      <c r="B44" s="20"/>
      <c r="G44" s="29"/>
    </row>
    <row r="45" spans="2:7" ht="15.75" thickBot="1" x14ac:dyDescent="0.3">
      <c r="B45" s="23"/>
      <c r="C45" s="33"/>
      <c r="D45" s="33"/>
      <c r="E45" s="33"/>
      <c r="F45" s="33"/>
      <c r="G45" s="34"/>
    </row>
  </sheetData>
  <sheetProtection algorithmName="SHA-512" hashValue="sDQuiyqfd8C6pNkiD0RmgbLKKi7sM+KGN1B7puF2SkY98VmzFwi1NV18mDvVPbs4Uytpx5egqQ+A1MH+7i9GTA==" saltValue="BF6etI/sRGJLyNjMG9VhCg==" spinCount="100000" sheet="1" objects="1" scenarios="1"/>
  <mergeCells count="2">
    <mergeCell ref="B11:D11"/>
    <mergeCell ref="B2:F2"/>
  </mergeCells>
  <dataValidations count="1">
    <dataValidation type="list" allowBlank="1" showInputMessage="1" showErrorMessage="1" sqref="E12" xr:uid="{4FD735E7-68E5-439B-8066-6EC9EA7035E4}">
      <formula1>$H$12:$H$15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Iowa State University of Science and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Su, Wenli [E R I]</dc:creator>
  <cp:lastModifiedBy>Su, Wenli [E R I]</cp:lastModifiedBy>
  <dcterms:created xsi:type="dcterms:W3CDTF">2024-01-17T14:52:49Z</dcterms:created>
  <dcterms:modified xsi:type="dcterms:W3CDTF">2024-01-23T18:58:29Z</dcterms:modified>
</cp:coreProperties>
</file>